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План закупки_2013" sheetId="17" r:id="rId1"/>
  </sheets>
  <calcPr calcId="125725" refMode="R1C1"/>
</workbook>
</file>

<file path=xl/calcChain.xml><?xml version="1.0" encoding="utf-8"?>
<calcChain xmlns="http://schemas.openxmlformats.org/spreadsheetml/2006/main">
  <c r="A145" i="17"/>
  <c r="A234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K226" l="1"/>
  <c r="A272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158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16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K296"/>
  <c r="H296"/>
  <c r="K269"/>
  <c r="K268"/>
  <c r="H268"/>
  <c r="K224"/>
  <c r="H224"/>
  <c r="K140"/>
  <c r="H140"/>
  <c r="A146" l="1"/>
  <c r="A147" s="1"/>
  <c r="A148" s="1"/>
  <c r="A149" s="1"/>
  <c r="A150" s="1"/>
  <c r="A151" s="1"/>
  <c r="A152" s="1"/>
  <c r="A153" s="1"/>
  <c r="A154" s="1"/>
  <c r="A155" s="1"/>
</calcChain>
</file>

<file path=xl/sharedStrings.xml><?xml version="1.0" encoding="utf-8"?>
<sst xmlns="http://schemas.openxmlformats.org/spreadsheetml/2006/main" count="2618" uniqueCount="583">
  <si>
    <t>Код по ОКВЭД</t>
  </si>
  <si>
    <t>Код по ОКДП</t>
  </si>
  <si>
    <t>Предмет договора</t>
  </si>
  <si>
    <t>Код по ОКЕИ</t>
  </si>
  <si>
    <t>наименование</t>
  </si>
  <si>
    <t>Код по ОКАТО</t>
  </si>
  <si>
    <t>1 КВАРТАЛ</t>
  </si>
  <si>
    <t>2 КВАРТАЛ</t>
  </si>
  <si>
    <t>3 КВАРТАЛ</t>
  </si>
  <si>
    <t>4 КВАРТАЛ</t>
  </si>
  <si>
    <t xml:space="preserve">Минимально  
 необходимые 
 требования, 
предъявляемые
к закупаемым 
   товарам   
  (работам,  
  услугам)
</t>
  </si>
  <si>
    <t xml:space="preserve">Регион    
  поставки   
   товаров   
 (выполнения 
   работ,    
  оказания   
   услуг)
</t>
  </si>
  <si>
    <t>г.Москва</t>
  </si>
  <si>
    <t>Военно-патриотическая, историческая тематика, советское и российское производство, мультфильмы советского и российского производства</t>
  </si>
  <si>
    <t>01.01.2013-31.12.2013</t>
  </si>
  <si>
    <t>Информация предоставляется ежедневно на след. день или по графику после эфира по электронной почте или через доступ через Ftp сервер, объем данных согласно требованиям для репрезентативной выборки по городам и численности населения</t>
  </si>
  <si>
    <t>шт.</t>
  </si>
  <si>
    <t>Лицензионные права показа сюжетов о прогнозе погоды</t>
  </si>
  <si>
    <t>ч</t>
  </si>
  <si>
    <t>мин.</t>
  </si>
  <si>
    <t>Ежедневные программы с информацией о погоде, хронометраж не более</t>
  </si>
  <si>
    <t>92.1</t>
  </si>
  <si>
    <t>74.13.</t>
  </si>
  <si>
    <t>г. Москва</t>
  </si>
  <si>
    <t>72.60</t>
  </si>
  <si>
    <t>01.2013-12.2013</t>
  </si>
  <si>
    <t>Восстановление системы после сбоев в работе, проведение диагностики, обновление программного обеспечения, телефонные консультации</t>
  </si>
  <si>
    <t>01.2013-03.2013</t>
  </si>
  <si>
    <t>04.2013-06.2013</t>
  </si>
  <si>
    <t>07.2013-09.2013</t>
  </si>
  <si>
    <t>10.2013-12.2013</t>
  </si>
  <si>
    <t>91.12</t>
  </si>
  <si>
    <t>Москва</t>
  </si>
  <si>
    <t>74.20.5</t>
  </si>
  <si>
    <t>9220090/ 9223000</t>
  </si>
  <si>
    <t>Регулярные сообщения о прогнозе погоды</t>
  </si>
  <si>
    <t>5 раз в день, со статистическими данными</t>
  </si>
  <si>
    <t>92.31.2</t>
  </si>
  <si>
    <t>Полные права для озвучки и распространения</t>
  </si>
  <si>
    <t>Классическая интонация, грамотная речь</t>
  </si>
  <si>
    <t>10 оригинальных треков в существующей стилистике оформления</t>
  </si>
  <si>
    <t>__________________________</t>
  </si>
  <si>
    <t>66.03.02</t>
  </si>
  <si>
    <t>50.3</t>
  </si>
  <si>
    <t xml:space="preserve">265/70 R17 (Ш); C 107/105 R (Ш) </t>
  </si>
  <si>
    <t>09.2013-08.2014</t>
  </si>
  <si>
    <t xml:space="preserve"> 01.2013-12.2013</t>
  </si>
  <si>
    <t>Полные права для озвучки и распространения прозы</t>
  </si>
  <si>
    <t>График осуществления процедур закупки</t>
  </si>
  <si>
    <t>Способ закупки</t>
  </si>
  <si>
    <t>да/нет</t>
  </si>
  <si>
    <t>КАСКО (угон,ущерб)</t>
  </si>
  <si>
    <t>нет</t>
  </si>
  <si>
    <t>Единственный поставщик</t>
  </si>
  <si>
    <t>-</t>
  </si>
  <si>
    <t>Выполнение актерской работы по созданию  аудиокниги</t>
  </si>
  <si>
    <t>Приобретение прав на озвучку прозы</t>
  </si>
  <si>
    <t>Приобретение прав на использование произведений для сообщения по Радио "Звезда-FM"</t>
  </si>
  <si>
    <t>Приобретение прав на использование фонограмм для сообщения по Радио "Звезда-FM"</t>
  </si>
  <si>
    <t>Объем прав, обеспечивающий использование произведений для необходимых целей</t>
  </si>
  <si>
    <t>Объем прав, обеспечивающий использование фонограмм для необходимых целей</t>
  </si>
  <si>
    <t>Приобретение прав на произведения для эфирного оформления Радио "Звезда-FM"</t>
  </si>
  <si>
    <t>Страхование передвижных спутниковых станций</t>
  </si>
  <si>
    <t>да</t>
  </si>
  <si>
    <t>Открытый запрос предложений в электронной форме</t>
  </si>
  <si>
    <t>03.2013</t>
  </si>
  <si>
    <t>02.2013-01.2014</t>
  </si>
  <si>
    <t>02.2013</t>
  </si>
  <si>
    <t>04.2013-03.2014</t>
  </si>
  <si>
    <t>Тендер</t>
  </si>
  <si>
    <t>08.2013</t>
  </si>
  <si>
    <t>Поставка шин для легковых автомобилей</t>
  </si>
  <si>
    <t>Соответствие качественным характеристикам, заявленным производителем, отсутствие повреждений.</t>
  </si>
  <si>
    <t xml:space="preserve">06.2013 </t>
  </si>
  <si>
    <t>05.2013</t>
  </si>
  <si>
    <t>Поставка зимних шин для автомобилей и передвижных спутниковых станций</t>
  </si>
  <si>
    <t>10.2013</t>
  </si>
  <si>
    <t>09.2013</t>
  </si>
  <si>
    <t xml:space="preserve">Закупка в электронной форме </t>
  </si>
  <si>
    <t>Планируемая дата или период размещения извещения о закупке (месяц, год)</t>
  </si>
  <si>
    <t>72.50</t>
  </si>
  <si>
    <t xml:space="preserve">Оказание услуг по техническому обслуживанию, сопровождению и развитию комплекса аппаратно-программных средств автоматизированной подготовки и выдачи в эфир радиовещательных программ. </t>
  </si>
  <si>
    <t>Восстановление системы после сбоев в работе, проведение диагностических исследований, консультации по модернизации и обновлению программного обеспечения.</t>
  </si>
  <si>
    <t>01.2013- 12.2013</t>
  </si>
  <si>
    <t>64.20.12</t>
  </si>
  <si>
    <t xml:space="preserve">Предоставление выделенного цифрового канала связи. </t>
  </si>
  <si>
    <t>Предоставление выделенного канала связи для доставки сигнала на оборудование  радиопередающего центра.</t>
  </si>
  <si>
    <t xml:space="preserve">Оказание услуг по предоставлению и обслуживанию двунаправленного цифрового канала связи и цифрового канала управления. </t>
  </si>
  <si>
    <t>Предоставление канала связи E1 с возможностью двунаправленного канала управления резервированием и передачи дополнительной информации в сиситеме RDS.</t>
  </si>
  <si>
    <t xml:space="preserve">Оказание услуг по технической поддержке программного обеспечения Vizrt </t>
  </si>
  <si>
    <t xml:space="preserve">Восстановление работоспособности графической системы VizRT путем диагностики, ремонта или замены вышедшего из строя оборудования, либо отладки работы программного обеспечения. Обновление программного обеспечения. Телефонные консультации. </t>
  </si>
  <si>
    <t>03.2013 - 02.2014</t>
  </si>
  <si>
    <t>72.40</t>
  </si>
  <si>
    <t xml:space="preserve">Оказание информационных услуг с использованием Системы Консультант + Серии ВИП и приобретении доп.модулей системы с их последующим сопровождением </t>
  </si>
  <si>
    <t>Сетевая версия на 50 станций</t>
  </si>
  <si>
    <t xml:space="preserve">Оказание услуг по технической поддержке программного обеспечения StorNext </t>
  </si>
  <si>
    <t xml:space="preserve">Техническая поддержка программного обеспечения StorNext Management Suite (два сайта): Восстановление работоспособности ПО путем диагностики, отладки работы программного обеспечения. Обновление программного обеспечения. Телефонные консультации. </t>
  </si>
  <si>
    <t>Оказание услуг по технической поддержке программного обеспечения Dalet Plus</t>
  </si>
  <si>
    <t xml:space="preserve">Техническая поддержка программного обеспечения системы подготовки новостей Dalet Plus:  Восстановление работоспособности ПО путем диагностики, отладки работы программного обеспечения. Обновление программного обеспечения. Телефонные консультации. </t>
  </si>
  <si>
    <t>03.2013-03.2014</t>
  </si>
  <si>
    <t>Предоставление прав на использование программы для ЭВМ и двух экземпляров баз данных для составления плей-листов POWERGOLD! Music Scheduling System"</t>
  </si>
  <si>
    <t>Объем прав, обеспечивающий использование программы и баз данных в необходимых целях</t>
  </si>
  <si>
    <t>52.72.1</t>
  </si>
  <si>
    <t>Оказание услуг по ремонту видеотехники форматов Betacam SP, Dvcam, IMX</t>
  </si>
  <si>
    <t>Восстановление работоспособности видеотехники , оперативность ремонта, наличие запчастей на складе, квалифицированный персонал.</t>
  </si>
  <si>
    <t>52.48.13</t>
  </si>
  <si>
    <t>Поставка картриджей Quantum LTO-5 Ultrium для электронной библиотеки</t>
  </si>
  <si>
    <t>Соответствие качественным характеристикам, заявленным производителем, отсутствие механических повреждений.</t>
  </si>
  <si>
    <t>52.45.2</t>
  </si>
  <si>
    <t>Поставка аппаратно-программного комплекса полицейской записи эфира</t>
  </si>
  <si>
    <t xml:space="preserve">Круглосуточная запись (с учетом зонового вещания и камер наблюдения), поддержка расписаний систем автоматизации, наложение тайм-кода, присвоение метаданных, поиск по дате/времени и метаданным, мониторинг эфира в реальном времени, просмотр записанных материалов в покадровом режиме, создание журнала событий. Режим «циклической записи».
</t>
  </si>
  <si>
    <t>01.2013</t>
  </si>
  <si>
    <t>02.2013-03.2013</t>
  </si>
  <si>
    <t>72.20</t>
  </si>
  <si>
    <t>Оказание услуг по технической поддержке программного комплекса медипланирования Provys Tvoffice</t>
  </si>
  <si>
    <t xml:space="preserve">Восстановление работоспособности Комплекса путем диагностики, отладки работы программного обеспечения. Обновление программного обеспечения. Телефонные консультации. </t>
  </si>
  <si>
    <t>05.2013-05.2014</t>
  </si>
  <si>
    <t>64.20.1</t>
  </si>
  <si>
    <t>Предоставление 43-х телефонных линий</t>
  </si>
  <si>
    <t>Аналоговые телефонные линии</t>
  </si>
  <si>
    <t>360 000</t>
  </si>
  <si>
    <t>06.2013-05.2014</t>
  </si>
  <si>
    <t>Предоставление 31 телефонных номеров в цифровом потоке Е1, междугородняя и международная связь, интернет-канал</t>
  </si>
  <si>
    <t xml:space="preserve">Телефония, безлимитный канал связи интернета 100 Мб/с </t>
  </si>
  <si>
    <t>4 200 000</t>
  </si>
  <si>
    <t>06.2013-06.2014</t>
  </si>
  <si>
    <t>80.30.3</t>
  </si>
  <si>
    <t>Обучение на курсах повышения квалификации для работников технических служб</t>
  </si>
  <si>
    <t>Программы по обучению Cisco, Active directory, MS SQL. Авторизованные центры.</t>
  </si>
  <si>
    <t>Оказание услуг по сервисному обслуживанию библиотеки ADIC Scalar i6000 LTO COD</t>
  </si>
  <si>
    <t xml:space="preserve">Диагностика, ремонт или замена вышедшего из строя оборудования. Телефонные консультации. </t>
  </si>
  <si>
    <t>08.2013 - 07.2014</t>
  </si>
  <si>
    <t>Оказание услуг по технической поддержке программного обеспечения Fork</t>
  </si>
  <si>
    <t xml:space="preserve">Восстановление работоспособности программного обеспечения Fork путем диагностики, отладки работы программного обеспечения. Обновление программного обеспечения. Телефонные консультации. </t>
  </si>
  <si>
    <t>Предоставление интернет канала 100 Мб/с</t>
  </si>
  <si>
    <t>Безлимитный канал связи интернета,  BGP, Автономная система (AS)</t>
  </si>
  <si>
    <t>840 000</t>
  </si>
  <si>
    <t>Оказание услуг по технической поддержке СХД EMC Сlarion</t>
  </si>
  <si>
    <t xml:space="preserve">Техническая поддержка оборудования и программного обеспечения: путем диагностики, ремонта или замены вышедшего из строя оборудования, либо отладки работы программного обеспечения.  Обновление программного обеспечения. Телефонные консультации. </t>
  </si>
  <si>
    <t>Наименование заказчика</t>
  </si>
  <si>
    <t>Открытое акционерное общество "Телерадиокомпания Вооруженных Сил Российской Федерации "ЗВЕЗДА"</t>
  </si>
  <si>
    <t>Адрес местонахождения заказчика</t>
  </si>
  <si>
    <t>129164, г.Москва, Проспект Мира д.126</t>
  </si>
  <si>
    <t>Телефон заказчика</t>
  </si>
  <si>
    <t xml:space="preserve">8(495)645-92-89 </t>
  </si>
  <si>
    <t>Электронная почта заказчика</t>
  </si>
  <si>
    <t>goz@zvezdamedia.ru</t>
  </si>
  <si>
    <t>ИНН</t>
  </si>
  <si>
    <t>КПП</t>
  </si>
  <si>
    <t>ОКАТО</t>
  </si>
  <si>
    <t>18.2, 22.2,  22,3</t>
  </si>
  <si>
    <t xml:space="preserve">9220011, 9220012, 9229000                      </t>
  </si>
  <si>
    <t>Изготовление рекламной и/или полиграфической продукции</t>
  </si>
  <si>
    <t>Срок – не более 30 дней, нанесение логотипа, соответствие Техническому заданию</t>
  </si>
  <si>
    <t xml:space="preserve">Определяется в техническом задании </t>
  </si>
  <si>
    <t>22.2,   22.3</t>
  </si>
  <si>
    <t>9229000, 9211010, 9213000</t>
  </si>
  <si>
    <t xml:space="preserve">Размещение рекламных материалов в прессе </t>
  </si>
  <si>
    <t>Размещение текста, картинок, формат А-4, А-5.</t>
  </si>
  <si>
    <t>статья</t>
  </si>
  <si>
    <t>06.2013</t>
  </si>
  <si>
    <t>11.2013</t>
  </si>
  <si>
    <t>12.2013</t>
  </si>
  <si>
    <t>92.40</t>
  </si>
  <si>
    <t>92.40.10.110</t>
  </si>
  <si>
    <t xml:space="preserve">Оказание информационных услуг, услуг информационной ленты </t>
  </si>
  <si>
    <t>Ежедневное оперативное предоставление услуг</t>
  </si>
  <si>
    <t xml:space="preserve">Оказание информационных услуг международного информационного агентства </t>
  </si>
  <si>
    <t xml:space="preserve">Получение прямых трансляций с мест актульных событий  </t>
  </si>
  <si>
    <t xml:space="preserve">Оказание информационных услуг по предоставлению информационных продуктов  по тематическим блокам </t>
  </si>
  <si>
    <t>Тематические блоки включают: анонсы-день, анонсы-неделя, анонсы-мир, анонсы событий, ежедневные новости, анонсы событий в мире</t>
  </si>
  <si>
    <t>Оказание комплекса услуг по созданию компьютерной графики</t>
  </si>
  <si>
    <t xml:space="preserve">Создание компьютерной графики в виде электронных геоизображений, оперативная компьютерная графика, карты </t>
  </si>
  <si>
    <t>64.20.21</t>
  </si>
  <si>
    <t>Оказание  услуг связи по передаче данных по средствам спутниковых модемов BGAN спутниковой системы  INMARSAT</t>
  </si>
  <si>
    <t>Оказание услуг в соответствии с правилами оказания услуг связи</t>
  </si>
  <si>
    <t xml:space="preserve"> Оказание услуг по предоставлению информационных материалов, услуг новостной ленты</t>
  </si>
  <si>
    <t>Ежедневный анонс событий и новостей, единая новостная лента</t>
  </si>
  <si>
    <t xml:space="preserve">Лента международных новостей, получение прямых трансляций с мест актульных событий  </t>
  </si>
  <si>
    <t>Ежедневное оперативное оказание информационных услуг, услуг информационной ленты и событий</t>
  </si>
  <si>
    <t>93.01</t>
  </si>
  <si>
    <t>93.01.1</t>
  </si>
  <si>
    <t xml:space="preserve">Оказание комплексных услуг  по стирке белья и химической чистке изделий </t>
  </si>
  <si>
    <t>Вывоз, доставка, химчистка и стирка одежды</t>
  </si>
  <si>
    <t>шт</t>
  </si>
  <si>
    <t>08.2013-07.2014</t>
  </si>
  <si>
    <t>40.10.3</t>
  </si>
  <si>
    <t>Оказание услуг по обеспечению здания (по адресу: г.Москва,Проспект Мира д.126) электроэнергией</t>
  </si>
  <si>
    <t>Обеспечение здания ТЭР согласно ГОСТу 13109-97</t>
  </si>
  <si>
    <t>кВт</t>
  </si>
  <si>
    <t>не менее 3 840 тыс.кВт/ч</t>
  </si>
  <si>
    <t>40.30.3</t>
  </si>
  <si>
    <t>Оказание услуг по обеспечению здания (по адресу: г.Москва,Проспект Мира д.126) тепловой энергией</t>
  </si>
  <si>
    <t xml:space="preserve">Обеспечение здания гор.водоснабжением и отоплением (круглосуточно) в течение всего года </t>
  </si>
  <si>
    <t>Гкал</t>
  </si>
  <si>
    <t>не более 800 Гкал в год, отопление+ГВС</t>
  </si>
  <si>
    <t>41.00.2</t>
  </si>
  <si>
    <t>Оказание услуг по обеспечению здания (по адресу: г.Москва,Проспект Мира д.126)  водой и отводом сточных вод</t>
  </si>
  <si>
    <t xml:space="preserve">Качество подаваемой холодной воды должно соответствовать действующим гигиеническим требованиям и установленным нормам по холодной воде  </t>
  </si>
  <si>
    <r>
      <t>м</t>
    </r>
    <r>
      <rPr>
        <vertAlign val="superscript"/>
        <sz val="12"/>
        <rFont val="Times New Roman"/>
        <family val="1"/>
        <charset val="204"/>
      </rPr>
      <t>3</t>
    </r>
  </si>
  <si>
    <r>
      <t>не менее 6 000м</t>
    </r>
    <r>
      <rPr>
        <vertAlign val="superscript"/>
        <sz val="12"/>
        <rFont val="Times New Roman"/>
        <family val="1"/>
        <charset val="204"/>
      </rPr>
      <t>3</t>
    </r>
  </si>
  <si>
    <t>45.33</t>
  </si>
  <si>
    <t>Оказание услуг по обслуживанию систем вентиляции, кондиционирования</t>
  </si>
  <si>
    <t>Круглосуточное обслуживание, выполнение заявок, проведение работ в соответствии с графиком ППР</t>
  </si>
  <si>
    <t>45.21.4</t>
  </si>
  <si>
    <t>Оказание услуг по обслуживанию систем ХВС, ГВС, отопления и канализации</t>
  </si>
  <si>
    <t>45.31</t>
  </si>
  <si>
    <t>Оказание услуг по обслуживанию систем пожарной сигнализации,  системы речевого оповещения,  систем газового пожаротушения</t>
  </si>
  <si>
    <t>Обслуживание в соответствии с требованиями технической документации</t>
  </si>
  <si>
    <t>2 системы пожарной сигнализации, 1 система речевого оповещения, 9 систем газового пожаротушения</t>
  </si>
  <si>
    <t>33.20.9</t>
  </si>
  <si>
    <t>Оказание услуг по эксплуатации пассажирских лифтов и грузовых подъемников, проведение профилактических работ</t>
  </si>
  <si>
    <t>2 пассажирских лифта и 2 грузовых подъемника</t>
  </si>
  <si>
    <t>40.10.5</t>
  </si>
  <si>
    <t>Оказание услуг по обслуживанию источников бесперебойного питания POWERWARE: 60kVa, 80kVa,100kVa,250kVa</t>
  </si>
  <si>
    <t xml:space="preserve">    Обслуживание в соответствии с требованиями технической документации</t>
  </si>
  <si>
    <t>52.48.39</t>
  </si>
  <si>
    <r>
      <rPr>
        <sz val="12"/>
        <color theme="1"/>
        <rFont val="Times New Roman"/>
        <family val="1"/>
        <charset val="204"/>
      </rPr>
      <t>Поставка кондиционеров</t>
    </r>
    <r>
      <rPr>
        <sz val="12"/>
        <rFont val="Times New Roman"/>
        <family val="1"/>
        <charset val="204"/>
      </rPr>
      <t xml:space="preserve"> MITSUBISHI ELECTRIC (PEAD-RP100/PU-P100 , PKA-RP100/PU-P100)</t>
    </r>
  </si>
  <si>
    <t>Соответствие качественным характеристикам, заявленным производителем, отсутствие дефектов в работе, механических повреждений.</t>
  </si>
  <si>
    <t>Выполнение работ по переносу внешних блоков кондиционеров PUHY-P250/P300/P350/P350 с технического этажа пристройки на кровлю</t>
  </si>
  <si>
    <t>Выполнение работ в соответствии с действующими техническими нормативами, отсутствие повреждений оборудования при выполнении работ</t>
  </si>
  <si>
    <t>Выполнение работ по переносу приточно-вытяжной машины КЦП 21/12 с кровли пристройки на технический этаж пристройки с установкой рекуператора</t>
  </si>
  <si>
    <r>
      <rPr>
        <sz val="12"/>
        <color theme="1"/>
        <rFont val="Times New Roman"/>
        <family val="1"/>
        <charset val="204"/>
      </rPr>
      <t>Поставка</t>
    </r>
    <r>
      <rPr>
        <sz val="12"/>
        <rFont val="Times New Roman"/>
        <family val="1"/>
        <charset val="204"/>
      </rPr>
      <t xml:space="preserve"> кондиционеров MITSUBISHI ELECTRIC PKA-RP100/PU-P100, PEAD-RP71/PU  с установкой шумоглушителей </t>
    </r>
  </si>
  <si>
    <t>Поставка, выполнение работ по монтажу и проведение пусконаладочных работ источноков бесперебойного питания ИБП POWERWARE 250kVa</t>
  </si>
  <si>
    <t>Расширение существующей  системы диспетчеризации.</t>
  </si>
  <si>
    <t>29.24.9</t>
  </si>
  <si>
    <t>Аренда, оказание услуг по техническому обслуживанию кулеров для питьевой воды.</t>
  </si>
  <si>
    <t>Проведение диагностики, техническое обслуживание, замена фильтров в кулерах.</t>
  </si>
  <si>
    <t>17 кулеров</t>
  </si>
  <si>
    <t>90.00.3</t>
  </si>
  <si>
    <t>Оказание услуг по вывозу ТБО (мусора).</t>
  </si>
  <si>
    <t>Вывоз контейнеров с ТБО по заявкам.</t>
  </si>
  <si>
    <t>270 контейнеров</t>
  </si>
  <si>
    <t>Поставка моющих средств и расходных материалов для санузлов (туалетная бумага, мыло, моющие средства, бумажные салфетки).</t>
  </si>
  <si>
    <t>Поставка качественных средств и материалов по заявкам.</t>
  </si>
  <si>
    <t>туалетная бумага-1 800;                бумажные салфетки-1 900, другие средства -согласно спецификации.</t>
  </si>
  <si>
    <t>04.2013-04.2014</t>
  </si>
  <si>
    <t>Оказание услуг по уборке здания и прилегающей  территории.</t>
  </si>
  <si>
    <t>Уборка здания 5 дней в неделю: мытье полов, чистка ковролина, мытье сантехнического оборудования (8 уборщиц); уборка прилегающей территории 7 дней в неделю (2 дворника).</t>
  </si>
  <si>
    <t>Поставка кулеров для питьевой воды, их установка и обслуживание.</t>
  </si>
  <si>
    <t>04.2013</t>
  </si>
  <si>
    <t>Поставка офисных кресел, вешалок, тумбочек, стульев.</t>
  </si>
  <si>
    <t>Новизна, отсутствие механических повреждений.</t>
  </si>
  <si>
    <t>кресла-119,      вешалкки-10,   тумбочки-8,  стулья-60.</t>
  </si>
  <si>
    <t>Страхование арендованного имущества и оборудования (указано в сведениях об объеме услуг).</t>
  </si>
  <si>
    <t>Нежилое здание общей площадью 10 343,7 кв.м.; ВОЛС протяженностью 170142 м.; 3 951 специализированное телерадиовещательное оборудование и имущество в кол-ве 3951 ед.</t>
  </si>
  <si>
    <t xml:space="preserve"> 12.2013-12.2014</t>
  </si>
  <si>
    <t>64.20.2</t>
  </si>
  <si>
    <t>Оказание услуг по распространению сетевой рекламы телеканала в эфире: на 50 ТВК, 5 кВт (Тамбов), на 25 ТВК, 0.2 кВт (Кирсанов), на 25 ТВК, 0.2 кВт  (Первомайский), на 25 ТВК, 0.2 кВт (Петровское), на 23 ТВК, 0.2 кВт (Токаревка).</t>
  </si>
  <si>
    <t>Соотношение общей продолжительности сетевой рекламы и региональной рекламы 2:1, распространение рекламы в неизменном виде, соответствие посекундной сетке вещания.</t>
  </si>
  <si>
    <t>г. Тамбов и Тамбовская область</t>
  </si>
  <si>
    <t>Оказание услуг по распространению сетевой рекламы телеканала в эфире: на 33 ТВК, 0,01 кВт (Дербент), на 45 ТВК, 0,01 кВт (Избербаш)</t>
  </si>
  <si>
    <t>г. г. Дербент, Избербаш Республики Дагестан</t>
  </si>
  <si>
    <t xml:space="preserve">Оказание услуг по распространению сетевой рекламы телеканала в эфире на 51 ТВК, 0,5 кВт </t>
  </si>
  <si>
    <t>г. Советск Калининградской области</t>
  </si>
  <si>
    <t>Оказание услуг по распространению сетевой рекламы телеканала в эфире на 3 ТВК, 0,1 кВт</t>
  </si>
  <si>
    <t>03237000000</t>
  </si>
  <si>
    <t>ст. Передовая Краснодарского края</t>
  </si>
  <si>
    <t>Оказание услуг по распространению сетевой рекламы телеканала в эфире на 51 ТВК, 0,25 кВт</t>
  </si>
  <si>
    <t>г. Махачкала Республики Дагестан</t>
  </si>
  <si>
    <t>Оказание услуг по распространению сетевой рекламы телеканала в эфире на 29 ТВК, 5 кВт</t>
  </si>
  <si>
    <t>г. Казань</t>
  </si>
  <si>
    <t>Оказание услуг по распространению сетевой рекламы телеканала в эфире на 26 ТВК, 0,55 кВт</t>
  </si>
  <si>
    <t>г. Карачаевск (Черкесск) КЧР</t>
  </si>
  <si>
    <t>Оказание услуг по распространению сетевой рекламы телеканала в эфире на 33 ТВК, 5 кВт</t>
  </si>
  <si>
    <t>03420000000</t>
  </si>
  <si>
    <t>г. Новороссийск Краснодарского края</t>
  </si>
  <si>
    <t>Оказание услуг по распространению сетевой рекламы телеканала в эфире на 41 ТВК, 1 кВт</t>
  </si>
  <si>
    <t>г. Воронеж</t>
  </si>
  <si>
    <t>Оказание услуг по распространению сетевой рекламы телеканала в эфире на 41 ТВК, 5 кВт</t>
  </si>
  <si>
    <t>г. Магнитогорск</t>
  </si>
  <si>
    <t>Обслуживание передатчика 24 часа/сутки в соответствии с ПТЭ-СВТ</t>
  </si>
  <si>
    <t>час</t>
  </si>
  <si>
    <t>24/сутки</t>
  </si>
  <si>
    <t>Оказание услуг по размещению и эксплуатационно-техническому обслуживанию телевизионного оборудования для трансляции ТВ-программы на 21 ТВК, 1 кВт (Барнаул), на 43 ТВК, 1 кВт (Рубцовск).</t>
  </si>
  <si>
    <t>Обслуживание оборудования 24 часа/сутки в соответствии с ПТЭ-СВТ</t>
  </si>
  <si>
    <t>01401000000</t>
  </si>
  <si>
    <t>г.г. Барнаул, Рубцовск</t>
  </si>
  <si>
    <t>Оказание услуг связи для целей эфирного вещания ТВ-программы на 21 ТВК, 0,5 кВт</t>
  </si>
  <si>
    <t>Услуги связи 24 часа/сутки в соответствии с Правилами оказания услуг связи</t>
  </si>
  <si>
    <t>г. Вольск Саратовской области</t>
  </si>
  <si>
    <t>Оказание услуг по размещению и эксплуатационно-техническому обслуживанию телевизионного оборудования для трансляции ТВ-программы на 56 ТВК, 1 кВт</t>
  </si>
  <si>
    <t>г. Балаково Саратовской области</t>
  </si>
  <si>
    <t>Оказание услуг связи для целей эфирного вещания ТВ-программы на 23 ТВК, 1 кВт</t>
  </si>
  <si>
    <t>г. Курган</t>
  </si>
  <si>
    <t>Оказание услуг по размещению и эксплуатационно-техническому обслуживанию телевизионного оборудования для трансляции ТВ-программы на 29 ТВК, 1 кВт (Мурманск), на 49 ТВК 0,1 кВт (Североморск)</t>
  </si>
  <si>
    <t>г. г. Мурманск, Североморск</t>
  </si>
  <si>
    <t>Оказание услуг связи для целей эфирного вещания ТВ-программы на 60 ТВК, 1 кВт</t>
  </si>
  <si>
    <t>г. Нальчик Кабардино-Балкарской Республики</t>
  </si>
  <si>
    <t>Оказание услуг по размещению и эксплуатационно-техническому обслуживанию телевизионного оборудования для трансляции ТВ-программы на 45 ТВК, 1 кВт</t>
  </si>
  <si>
    <t>г. Омск</t>
  </si>
  <si>
    <t>Оказание услуг по размещению и эксплуатационно-техническому обслуживанию телевизионного оборудования для трансляции ТВ-программы  на 45 ТВК, 1 кВт</t>
  </si>
  <si>
    <t>г. Томск</t>
  </si>
  <si>
    <t>Оказание услуг по размещению и эксплуатационно-техническому обслуживанию телевизионного оборудования для трансляции ТВ-программы на 58 ТВК, 1 кВт (Арзамас), на 33 ТВК, 5 кВт (Нижний Новгород)</t>
  </si>
  <si>
    <t>г.г. Арзамас, Нижний Новгород</t>
  </si>
  <si>
    <t>Оказание услуг по размещению и эксплуатационно-техническому обслуживанию телевизионного оборудования для трансляции ТВ-программы на 49 ТВК, 1 кВт (Хабаровск), на 45 ТВК, 1 кВт (Петропавловск-Камчатский)</t>
  </si>
  <si>
    <t>080000000</t>
  </si>
  <si>
    <t>г.г. Хабаровск, Петропавловск-Камчатский</t>
  </si>
  <si>
    <t>Оказание услуг по размещению и эксплуатационно-техническому обслуживанию телевизионного оборудования для трансляции ТВ-программы на 58 ТВК, 1 кВт</t>
  </si>
  <si>
    <t>05401000000</t>
  </si>
  <si>
    <t>г. Владивосток (передатчик)</t>
  </si>
  <si>
    <t>г. Владивосток (оборудование)</t>
  </si>
  <si>
    <t>г. Иваново</t>
  </si>
  <si>
    <t>Оказание услуг по размещению и эксплуатационно-техническому обслуживанию телевизионного оборудования для трансляции ТВ-программы на 29 ТВК, 5 кВт</t>
  </si>
  <si>
    <t>г. Владимир</t>
  </si>
  <si>
    <t>Оказание услуг по размещению и эксплуатационно-техническому обслуживанию телевизионного оборудования для трансляции ТВ-программы на 38 ТВК, 1 кВт</t>
  </si>
  <si>
    <t>г. Чита</t>
  </si>
  <si>
    <t>г. Псков</t>
  </si>
  <si>
    <t>Оказание услуг по размещению и эксплуатационно-техническому обслуживанию телевизионного оборудования для трансляции ТВ-программы на 22 ТВК, 0,2 кВт</t>
  </si>
  <si>
    <t>г. Калининград</t>
  </si>
  <si>
    <t>Оказание услуг по размещению и эксплуатационно-техническому обслуживанию телевизионного оборудования для трансляции ТВ-программы на 35 ТВК, 0,1 кВт</t>
  </si>
  <si>
    <t>г. Рязань</t>
  </si>
  <si>
    <t>Аренда телевизионного передатчика для трансляции ТВ-программы на 5 ТВК, 0,1 кВт</t>
  </si>
  <si>
    <t>Соответствие необходимым параметрам и условиям вещания</t>
  </si>
  <si>
    <t>г. Новочеркасск Ростовской области</t>
  </si>
  <si>
    <t>Оказание услуг по размещению и эксплуатационно-техническому обслуживанию телевизионного оборудования для трансляции ТВ-программы на 57 ТВК, 1 кВт</t>
  </si>
  <si>
    <t>г. Оренбург</t>
  </si>
  <si>
    <t>Оказание услуг по размещению и эксплуатационно-техническому обслуживанию телевизионного оборудования для трансляции ТВ-программы на 39 ТВК, 1 кВт</t>
  </si>
  <si>
    <t>г. Ульяновск</t>
  </si>
  <si>
    <t>Оказание услуг по размещению и эксплуатационно-техническому обслуживанию телевизионного оборудования для трансляции ТВ-программы на 45 ТВК, 2 кВт</t>
  </si>
  <si>
    <t>г. Уфа</t>
  </si>
  <si>
    <t xml:space="preserve">64.20.6 </t>
  </si>
  <si>
    <t>Оказание услуг по размещению и эксплуатационно-техническому обслуживанию телевизионного оборудования для трансляции ТВ-программы на 35 ТВК, 2 кВт</t>
  </si>
  <si>
    <t>г. Астрахань</t>
  </si>
  <si>
    <t>Оказание услуг по размещению и эксплуатационно-техническому обслуживанию телевизионного оборудования для трансляции ТВ-программы на 32 ТВК, 1 кВт</t>
  </si>
  <si>
    <t>г. Сызрань Самарской области</t>
  </si>
  <si>
    <t>Оказание услуг по размещению и эксплуатационно-техническому обслуживанию телевизионного оборудования для трансляции ТВ-программы на 45 ТВК, 5 кВт</t>
  </si>
  <si>
    <t>г. Иркутск</t>
  </si>
  <si>
    <t>Оказание услуг по размещению и эксплуатационно-техническому обслуживанию телевизионного оборудования для трансляции ТВ-программы на 27 ТВК, 1 кВт</t>
  </si>
  <si>
    <t>г. Рыбинск Ярославской области</t>
  </si>
  <si>
    <t>Оказание услуг по размещению и эксплуатационно-техническому обслуживанию телевизионного оборудования для трансляции ТВ-программы на 23 ТВК, 0,2 кВт</t>
  </si>
  <si>
    <t>07424000000</t>
  </si>
  <si>
    <t>г. Невинномысск Ставропольского края</t>
  </si>
  <si>
    <t>г. Архангельск</t>
  </si>
  <si>
    <t>г. Челябинск</t>
  </si>
  <si>
    <t>г. Благовещенск</t>
  </si>
  <si>
    <t>Оказание услуг по размещению и эксплуатационно-техническому обслуживанию телевизионного оборудования для трансляции ТВ-программы на 59 ТВК, 0,1 кВт</t>
  </si>
  <si>
    <t>03401000000</t>
  </si>
  <si>
    <t>г. Сочи Краснодарского края</t>
  </si>
  <si>
    <t>02.2013-12.2013</t>
  </si>
  <si>
    <t>г. Краснодар</t>
  </si>
  <si>
    <t>Оказание услуг по размещению и эксплуатационно-техническому обслуживанию телевизионного оборудования для трансляции ТВ-программы  на 40 ТВК, 1 кВт</t>
  </si>
  <si>
    <t>г. Ростов-на-Дону</t>
  </si>
  <si>
    <t>04.2013-12.2013</t>
  </si>
  <si>
    <t>Оказание услуг по размещению и эксплуатационно-техническому обслуживанию телевизионного оборудования для трансляции ТВ-программы на 21 ТВК, 0,5 кВт</t>
  </si>
  <si>
    <t>04401000000</t>
  </si>
  <si>
    <t>г. Ачинск</t>
  </si>
  <si>
    <t>Оказание услуг по размещению и эксплуатационно-техническому обслуживанию телевизионного оборудования для трансляции ТВ-программы на 58 ТВК, 0,5 кВт</t>
  </si>
  <si>
    <t>г. Березники Пермского края</t>
  </si>
  <si>
    <t>05.2013-12.2013</t>
  </si>
  <si>
    <t>Оказание услуг по размещению и эксплуатационно-техническому обслуживанию телевизионного оборудования для трансляции ТВ-программы на 32 ТВК, 0,1 кВт</t>
  </si>
  <si>
    <t>г. Миасс Челябинской области</t>
  </si>
  <si>
    <t>г. Новосибирск</t>
  </si>
  <si>
    <t>Оказание услуг по размещению и эксплуатационно-техническому обслуживанию телевизионного оборудования для трансляции ТВ-программы на 22 ТВК, 0,1 кВт</t>
  </si>
  <si>
    <t>07401000000</t>
  </si>
  <si>
    <t>г. Пятигорск Ставропольского края</t>
  </si>
  <si>
    <t>Оказание услуг по размещению и эксплуатационно-техническому обслуживанию телевизионного оборудования для трансляции ТВ-программы на 53 ТВК, 1 кВт</t>
  </si>
  <si>
    <t>г. Тула</t>
  </si>
  <si>
    <t>Оказание услуг по размещению и эксплуатационно-техническому обслуживанию телевизионного оборудования для трансляции ТВ-программы на 59 ТВК, 1 кВт</t>
  </si>
  <si>
    <t>г. Уссурийск Приморского края</t>
  </si>
  <si>
    <t>Оказание услуг по размещению и эксплуатационно-техническому обслуживанию телевизионного оборудования для трансляции ТВ-программы на 43 ТВК, 1 кВт</t>
  </si>
  <si>
    <t>г. Чебоксары Чувашской республики</t>
  </si>
  <si>
    <t>Оказание услуг по размещению и эксплуатационно-техническому обслуживанию телевизионного оборудования для трансляции ТВ-программы на 57 ТВК, 2 кВт</t>
  </si>
  <si>
    <t>г. Екатеринбург</t>
  </si>
  <si>
    <t>09.2013-12.2013</t>
  </si>
  <si>
    <t>Оказание услуг по размещению и эксплуатационно-техническому обслуживанию телевизионного оборудования для трансляции ТВ-программы на 60 ТВК, 1 кВт</t>
  </si>
  <si>
    <t>г. Ижевск</t>
  </si>
  <si>
    <t>08.2013-12.2013</t>
  </si>
  <si>
    <t>г. Набережные Челны Республики Татарстан</t>
  </si>
  <si>
    <t>Оказание услуг по размещению и эксплуатационно-техническому обслуживанию телевизионного оборудования для трансляции ТВ-программы на 40 ТВК, 1 кВт</t>
  </si>
  <si>
    <t>г. Новомосковск Тульской области</t>
  </si>
  <si>
    <t>г. Самара</t>
  </si>
  <si>
    <t>Оказание услуг по размещению и эксплуатационно-техническому обслуживанию телевизионного оборудования для трансляции ТВ-программы на 56 ТВК, 0,2 кВт</t>
  </si>
  <si>
    <t>г. Ставрополь</t>
  </si>
  <si>
    <t>г. Ярославль (Дубки)</t>
  </si>
  <si>
    <t>07.2013-12.2013</t>
  </si>
  <si>
    <t>Оказание услуг по размещению и эксплуатационно-техническому обслуживанию телевизионного оборудования для трансляции ТВ-программы на 57 ТВК, 5 кВт</t>
  </si>
  <si>
    <t>г. Волгоград</t>
  </si>
  <si>
    <t>11.2013-12.2013</t>
  </si>
  <si>
    <t>г.Жигулевск Самарской области</t>
  </si>
  <si>
    <t>Оказание услуг по размещению и эксплуатационно-техническому обслуживанию телевизионного оборудования для трансляции ТВ-программы на 56 ТВК, 5 кВт</t>
  </si>
  <si>
    <t>г.Красноярск</t>
  </si>
  <si>
    <t>г. Нижний Тагил Свердловской области</t>
  </si>
  <si>
    <t>г. Пермь</t>
  </si>
  <si>
    <t>г. Петрозаводск Республики Карелия</t>
  </si>
  <si>
    <t>г. Санкт-Петербург</t>
  </si>
  <si>
    <t>г. Тверь</t>
  </si>
  <si>
    <t>г. Тюмень</t>
  </si>
  <si>
    <t>66.03.1</t>
  </si>
  <si>
    <t>Добровольное медицинское страхование сотрудников организации.</t>
  </si>
  <si>
    <t>Предоставление врача в офис, скорая помощь, госпитализация, поликлиники недалеко от месторасположения офиса компании, высокий уровень мед.услуг.</t>
  </si>
  <si>
    <t>64.20</t>
  </si>
  <si>
    <t xml:space="preserve">Оказание услуг  по осуществлению контроля за функционированием  оборудования преобразования оптического сигнала в электрический, оборудования преобразования электрического сигнала формата SDI в SECAM, оборудования, предназначенного для доставки сигнала радио "ЗВЕЗДА FM", функционально-прямых соединительных линий.
</t>
  </si>
  <si>
    <t>Обеспечение круглосуточного функционирования, сохранности, обеспечение коммутации внутри кросса.</t>
  </si>
  <si>
    <t>70.20.2</t>
  </si>
  <si>
    <t>Оказание услуг по предоставлению некоммутируемого транзита волоконно-оптического кабеля (Оборудования) в кабельных трассах, по адресу: г. Москва, ул. С. Эйзенштейна, д. 8.</t>
  </si>
  <si>
    <t>Обеспечение сохранности Оборудования от повреждения и несанкционированного доступа к нему посторонних лиц. Соблюдение санитарных и противопожарных норм.</t>
  </si>
  <si>
    <t>Оказание услуг по эксплуатации линейно-кабельных сооружений.</t>
  </si>
  <si>
    <t>Эксплуатация линейно-кабельных сооружений ОАО  МГТС, своевременное восстановление ЛКС</t>
  </si>
  <si>
    <t>Эксплуатация линейно-кабельных сооружений ГУП  Москоллектор, своевременное восстановление ЛКС</t>
  </si>
  <si>
    <t>Эксплуатация линейно-кабельных сооружений ГУП  Гормост, своевременное восстановление ЛКС</t>
  </si>
  <si>
    <t xml:space="preserve">Оказание услуг по предоставлению места в кабельных трассах, для размещения 2-х ВОК (32 жилы) (далее Оборудование) по адресу: г. Москва, ул. Краснобогатырская, д.44 </t>
  </si>
  <si>
    <t xml:space="preserve">Обеспечение функционирования оборудования, используемого для доставки видеоматериалов (перегонов) из городов РФ и из-за рубежа, получения сигналов, осуществления телеобмена. </t>
  </si>
  <si>
    <t>Обеспечение круглосуточного функционирования оборудования, его сохранности, обеспечение электропитания оборудования по классу А.</t>
  </si>
  <si>
    <t xml:space="preserve">Оказание услуг по организации одномодовой волоконно-оптической линии связи (шестнадцать волокон) на территории АСК-3 (ул.Академика Королева, д.19); предоставлению места размером 3U в своих стойках в АЦ-3 для размещения оборудования. </t>
  </si>
  <si>
    <t>Обеспечение круглосуточного функционирования оборудования, его сохранности, проведение измерений параметров работы линий связи, проведение мероприятий по защите линии связи от воздействия факторов внешней среды.</t>
  </si>
  <si>
    <t>64.20.3</t>
  </si>
  <si>
    <t xml:space="preserve">Оказание услуг по эксплуатационно-техническому обслуживанию волоконно-оптических линий связи (170 км).  </t>
  </si>
  <si>
    <t>64.11.2</t>
  </si>
  <si>
    <t>Оказание услуг по предоставлению правительственной связи.</t>
  </si>
  <si>
    <t>Соответствие требованиям Межведомственной комиссии по вопросам предоставления правительственной и специальной связи.</t>
  </si>
  <si>
    <t>Оказание услуг по предоставлению доступа к емкости космического сегмента для организации канала  связи с пропускной способностью 64 кбит/с  в составе транспортного потока, распространяемого через ствол № В4 космического аппарата «Экспресс-АМ22».</t>
  </si>
  <si>
    <t xml:space="preserve">Предоставление круглосуточного доступа к выделенной спутниковой емкости в соответствии с техническими требованиями телекомпании. </t>
  </si>
  <si>
    <t>01.2013-01.2014</t>
  </si>
  <si>
    <t>52.45;
52.63</t>
  </si>
  <si>
    <t>Поставка видеокамер P2 AJ-HPX500E (или имеющих аналогичные характеристики).</t>
  </si>
  <si>
    <t>Поставка объективов Canon J17ex7.7B4 IRSE.</t>
  </si>
  <si>
    <t>Поставка радиомикрофонных систем Sennheiser SKP 2000-BW-X.</t>
  </si>
  <si>
    <t>Поставка микрофонов-пушек MKH 416-348U3.</t>
  </si>
  <si>
    <t>Поставка видеокамер Go pro.</t>
  </si>
  <si>
    <t>Поставка аккумуляторов для видеокамеры Dionic.</t>
  </si>
  <si>
    <t>Поставка зарядноых устройств Anton Bauer.</t>
  </si>
  <si>
    <t>Поставка усилителей диапазона KU, мощность - 200 Вт.</t>
  </si>
  <si>
    <t xml:space="preserve">Поставка бензогенераторов (220 Вт, 5 Квт). </t>
  </si>
  <si>
    <t>Поставка спутникового модулятора.</t>
  </si>
  <si>
    <t>Поставка кодеров.</t>
  </si>
  <si>
    <t>Многофункциоанальность,  соответствие качественным характеристикам, заявленным производителем, отсутствие дефектов в работе, механических повреждений.</t>
  </si>
  <si>
    <t>Поставка приемной спутниковой антенны.</t>
  </si>
  <si>
    <t>Диаметр не менее 2 метров, соответствие качественным характеристикам, заявленным производителем, отсутствие дефектов в работе, механических повреждений.</t>
  </si>
  <si>
    <t>Поставка анализатора спектра.</t>
  </si>
  <si>
    <t>Повышенная функциональность, соответствие качественным характеристикам, заявленным производителем, отсутствие дефектов в работе, механических повреждений.</t>
  </si>
  <si>
    <t>Поставка спутниковых приемников.</t>
  </si>
  <si>
    <t>Многофункциональность, соответствие качественным характеристикам, заявленным производителем, отсутствие дефектов в работе, механических повреждений.</t>
  </si>
  <si>
    <t>Поставка видеоплеера P2.</t>
  </si>
  <si>
    <t>Совместимость с используемым стандартом P2, соответствие качественным характеристикам, заявленным производителем, отсутствие дефектов в работе, механических повреждений.</t>
  </si>
  <si>
    <t>Оказание услуг по предоставлению некоммутируемого транзита волоконно-оптического кабеля (Оборудования) в кабельных трассах, по адресу: г. Москва, ул. С. Эйзенштейна, д. 8, стр. 1.</t>
  </si>
  <si>
    <t>Оказание услуг по предоставлению каналов связи, организованных с использованием выделенной емкости на космическом аппарате (КА) Экспресс-АМ22.</t>
  </si>
  <si>
    <t>12.2013-12.2014</t>
  </si>
  <si>
    <t xml:space="preserve">Оказание услуг связи для целей телевиизионного вещания в СКТ </t>
  </si>
  <si>
    <t>круглосуточное вещание посредством приема телеканала "ЗВЕЗДА" от аппаратной ЗАО "Синтерра Медиа"</t>
  </si>
  <si>
    <t xml:space="preserve">Оказание услуги по вводу телевизионного сигнала  в СКТ </t>
  </si>
  <si>
    <t>Оказание услуги по приему и передаче сигнала в СКТ</t>
  </si>
  <si>
    <t>круглосуточное вещание посредством приема телеканала "ЗВЕЗДА" с ИСЗ «Ямал-200 №2" 49° в.д.</t>
  </si>
  <si>
    <t>г. Ярославль</t>
  </si>
  <si>
    <t>02.2013 -02.2014</t>
  </si>
  <si>
    <t xml:space="preserve">г. Волгоград           </t>
  </si>
  <si>
    <t>02.2013-02.2014</t>
  </si>
  <si>
    <t xml:space="preserve">Оказание услуги по приему и передаче сигнала в СКТ </t>
  </si>
  <si>
    <t xml:space="preserve">Оказание услуги по распространению телеканала в системе платного спутникового телевидения </t>
  </si>
  <si>
    <t xml:space="preserve">круглосуточное вещание посредством ИСЗ Eutelsat 36А/36B(W4/W7),  Бонум 1 DirectTV-1 </t>
  </si>
  <si>
    <t>РФ</t>
  </si>
  <si>
    <t xml:space="preserve">Оказание услуги по распространению телепрограммы в системе платного спутникового телевидения </t>
  </si>
  <si>
    <t>круглосуточное вещание посредством ИСЗ Eutelsat 36А/36B(W4/W7),  Бонум 1 DirectTV-1</t>
  </si>
  <si>
    <t xml:space="preserve">Оказание услуги по поэтапному вводу телевизионного сигнала  в СКТ          </t>
  </si>
  <si>
    <t>10.2013-10.2014</t>
  </si>
  <si>
    <t>круглосуточное вещание посредством приема телеканала "ЗВЕЗДА" с ИСЗ «Ямал-200 №1" 90° в.д.</t>
  </si>
  <si>
    <t>65401000000      65420505000      37401000000        32410000000</t>
  </si>
  <si>
    <t xml:space="preserve">г. Екатеринбург,   г. Среднеуральск, г. Курган,               г. Березовский </t>
  </si>
  <si>
    <t>12.2013-11.2016</t>
  </si>
  <si>
    <t xml:space="preserve">Оказание услуги по распространению телеканала в системе спутникового телевидения </t>
  </si>
  <si>
    <t xml:space="preserve">круглосуточное вещание посредством ИСЗ ABS-1 (LMI-1) </t>
  </si>
  <si>
    <t>10.2013-10.2016</t>
  </si>
  <si>
    <t xml:space="preserve">Оказание услуги по дистанционному мониторингу передачи сигнала телеканала в СКТ </t>
  </si>
  <si>
    <t>круглосуточный контроль вещания телеканала "ЗВЕЗДА" в СКТ  в режиме on-line</t>
  </si>
  <si>
    <t>74.20.1</t>
  </si>
  <si>
    <t>Разработка проектной документации на установку радиопередатчика мощностью 1 кВт, АФУ, земной станции спутниковой связи.</t>
  </si>
  <si>
    <t>Соответствие требованиям технического задания, нормативных документов</t>
  </si>
  <si>
    <t xml:space="preserve">47000000000
</t>
  </si>
  <si>
    <t>г. Мурманск</t>
  </si>
  <si>
    <t>32.30.9</t>
  </si>
  <si>
    <t>Монтаж радиопередатчика мощностью   1 кВт, АФУ, земной станции спутниковой связи.</t>
  </si>
  <si>
    <t>Срок – не более 25 рабочих дней, в соответствии с требованиями нормативных документов</t>
  </si>
  <si>
    <t xml:space="preserve">76000000000
</t>
  </si>
  <si>
    <t>Разработка проектной документации на установку радиопередатчика мощностью 5 кВт + 1 кВт (резерв), АФУ</t>
  </si>
  <si>
    <t>Монтаж радиопередатчика мощностью   5 кВт + 1 кВт (резерв), АФУ</t>
  </si>
  <si>
    <t>32.2.</t>
  </si>
  <si>
    <t xml:space="preserve">Поставка телевизионного передатчика 5 кВт </t>
  </si>
  <si>
    <t>Разработка проектной документации на установку телевизионного передатчика мощностью 5 кВт, АФУ</t>
  </si>
  <si>
    <t>Монтаж телевизионного передатчика мощностью 5 кВт, АФУ</t>
  </si>
  <si>
    <t>Поставка передатчиков 5 кВт + 1 кВт (резерв)</t>
  </si>
  <si>
    <t>Поставка моста сложения</t>
  </si>
  <si>
    <t>Монтаж телевизионного передатчика мощностью 0,1 кВт, АФУ, земной станции спутниковой связи.</t>
  </si>
  <si>
    <t>г. Сочи</t>
  </si>
  <si>
    <t>Разработка проектной документации на установку телевизионного передатчика мощностью 1 кВт, АФУ, земной станции спутниковой связи.</t>
  </si>
  <si>
    <t>Монтаж телевизионного передатчика мощностью 1 кВт, АФУ, земной станции спутниковой связи.</t>
  </si>
  <si>
    <t>г. Уссурийск</t>
  </si>
  <si>
    <t>Монтаж телевизионного передатчика мощностью 1 кВт, АФУ, земной станции спутниковой связи</t>
  </si>
  <si>
    <t xml:space="preserve">5000000000
 </t>
  </si>
  <si>
    <t>г. Миасс</t>
  </si>
  <si>
    <t>Разработка проектной документации на установку телевизионного передатчика мощностью 0,5 кВт, АФУ, земной станции спутниковой связи.</t>
  </si>
  <si>
    <t>Разработка проектной документации на установку телевизионного передатчика мощностью 2 кВт, АФУ, земной станции спутниковой связи.</t>
  </si>
  <si>
    <t>г. Набережные Челны</t>
  </si>
  <si>
    <t>г. Новомосковск</t>
  </si>
  <si>
    <t>Разработка проектной документации на установку телевизионного передатчика мощностью 0,2 кВт, АФУ, земной станции спутниковой связи.</t>
  </si>
  <si>
    <t xml:space="preserve"> 03.2013</t>
  </si>
  <si>
    <t>Монтаж телевизионного передатчика мощностью 0,5 кВт, АФУ, земной станции спутниковой связи</t>
  </si>
  <si>
    <t>Монтаж телевизионного передатчика мощностью 2 кВт, АФУ, земной станции спутниковой связи</t>
  </si>
  <si>
    <t>Разработка проектной документации на установку телевизионного передатчика мощностью 5 кВт, АФУ, земной станции спутниковой связи.</t>
  </si>
  <si>
    <t xml:space="preserve">19000000000
</t>
  </si>
  <si>
    <t>г. Жигулевск</t>
  </si>
  <si>
    <t>г. Красноярск</t>
  </si>
  <si>
    <t>г. Нижний Тагил</t>
  </si>
  <si>
    <t>г. Петрозаводск</t>
  </si>
  <si>
    <t>Монтаж телевизионного передатчика мощностью 5 кВт, АФУ, земной станции спутниковой связи</t>
  </si>
  <si>
    <t>г. Калуга</t>
  </si>
  <si>
    <t>г. Новокузнецк</t>
  </si>
  <si>
    <t>г. Саратов</t>
  </si>
  <si>
    <t xml:space="preserve"> 09.2013</t>
  </si>
  <si>
    <t>г. Старый Оскол</t>
  </si>
  <si>
    <t>Доработка и оказание услуг по технической поддержке ios-приложения для www.tvzvezda.ru</t>
  </si>
  <si>
    <t>Оказание комлпекса услуг по продвижению интернет-сайта.</t>
  </si>
  <si>
    <t xml:space="preserve">Услуги SEO копирайтеров и оптимизаторов, покупка ссылок и контекстной рекламы. </t>
  </si>
  <si>
    <t xml:space="preserve"> 75.24.1</t>
  </si>
  <si>
    <t>Оказание охранных услуг вневедомственной охраны полицией административного здания</t>
  </si>
  <si>
    <t>2 поста охраны в составе 2 полицейских, суточный режим работы, наличие огнестрельного оружия и специальных средств защиты</t>
  </si>
  <si>
    <t xml:space="preserve"> 74.60</t>
  </si>
  <si>
    <t>Оказание охранных услуг и контроль внутриобъектового режима административного здания</t>
  </si>
  <si>
    <t>4 поста охраны  в составе 4 сотрудников ЧОП, суточный режим работы, наличие  специальных средств защиты</t>
  </si>
  <si>
    <t>7492060/ 7492040</t>
  </si>
  <si>
    <t>Оказание охранных услуг (инкассация)</t>
  </si>
  <si>
    <t>2 сотрудника ЧОП с огнестрельным оружием, вызов по заявке, наличие бронеавтомобиля и вооруженной охраны</t>
  </si>
  <si>
    <t>65.1</t>
  </si>
  <si>
    <t>Оказание услуг по расчетно-кассовому обслуживанию организации</t>
  </si>
  <si>
    <t>Удлиненный рабочий день, предоставление банкомата в офис, обслуживание пластиковых карт по зарплатному проекту бесплатно, начисление процентов на остаток на расчетном счете</t>
  </si>
  <si>
    <t>Приобретение лицензионных прав на аудиовизуальные произведения для показа на телеканале "ЗВЕЗДА"</t>
  </si>
  <si>
    <t>Производство аудиовизуальных произведений по заказу в жанре документальных фильмов и телепрограмм с передачей прав на их использование</t>
  </si>
  <si>
    <t>Военно-патриотическая, историческая тематика, соответствие творческим заявкам</t>
  </si>
  <si>
    <t>Оказание комплексных услуг по проведению исследований и подготовке информации по результатам исследований "TV Index" по городам РФ с предоставлением лицензии на ПО "Palomars"</t>
  </si>
  <si>
    <t>Оказание услуг почтовой связи</t>
  </si>
  <si>
    <t>Оказание услуг в соответствии с правилами оказания услуг почтовой связи</t>
  </si>
  <si>
    <t>Возможность приема отправлений курьером на всей территории РФ</t>
  </si>
  <si>
    <t>07.2013-07.2014</t>
  </si>
  <si>
    <t>г. Балашиха Московской области</t>
  </si>
  <si>
    <t>г. Орск Оренбургской области</t>
  </si>
  <si>
    <t>г. Липецк</t>
  </si>
  <si>
    <t>18/сутки</t>
  </si>
  <si>
    <t>г. Моздок Республика Северная Осетия</t>
  </si>
  <si>
    <t>г. Дербент Республики Дагестан</t>
  </si>
  <si>
    <t>г. Каспийск Республики Дагестан</t>
  </si>
  <si>
    <t>г. Владикавказ Республики Северная Осетия</t>
  </si>
  <si>
    <t>06.2013-12.2013</t>
  </si>
  <si>
    <t>г.Чита Забайкальского края</t>
  </si>
  <si>
    <t>г.Березники Пермского края</t>
  </si>
  <si>
    <t>г. Плесецк Архангельской области</t>
  </si>
  <si>
    <t xml:space="preserve">Генеральный директор   Кричевский Г.А. </t>
  </si>
  <si>
    <t>Выполнение работ по диспетчеризации ГРЩ 1                        на базе програмного обеспечения "GSM-1"</t>
  </si>
  <si>
    <r>
      <t>Проведение аварийно-восстановительных работ в течение 24 часов с момента поступления запроса. Проведение ежемесячных плановых проверок состояния трасс ВОЛС. Оформление договорных отношений с ОАО "МГТС", ГУП "Гормост", ГУП "Москоллектор".</t>
    </r>
    <r>
      <rPr>
        <sz val="12"/>
        <color rgb="FFFF0000"/>
        <rFont val="Times New Roman"/>
        <family val="1"/>
        <charset val="204"/>
      </rPr>
      <t xml:space="preserve"> </t>
    </r>
  </si>
  <si>
    <t>Сведения о начальной (максимальной) цене договора (цене лота)</t>
  </si>
  <si>
    <t>Порядковый номер</t>
  </si>
  <si>
    <t>План закупки товаров (работ, услуг) на 2013 год</t>
  </si>
  <si>
    <t>(дата утверждения)</t>
  </si>
  <si>
    <t>19 декабря 2012 г.</t>
  </si>
  <si>
    <t>64.11.1</t>
  </si>
  <si>
    <t>64.11.13</t>
  </si>
  <si>
    <t xml:space="preserve">Оказание услуг по приему, обработке, пересылке и доставке международной и внутренней ускоренной почты по международным и внутренним сетям </t>
  </si>
  <si>
    <t>Оказание услуг по размещению и эксплуатационно-техническому обслуживанию передатчика 10 кВт на частоте 95,6 МГц для распространения Радио "ЗВЕЗДА-FM"</t>
  </si>
  <si>
    <t>Оказание услуг связи по предоставлению каналов связи с использованием спутников Земли "Ямал-200" 49 Е и "Ямал-200" 90 Е для распространения телеканала и радиоканала</t>
  </si>
  <si>
    <t>Оказание услуг 24 часа/сутки</t>
  </si>
  <si>
    <t>Услуги связи 18 часов/сутки в соответствии с Правилами оказания услуг связи</t>
  </si>
  <si>
    <t>Оказание услуг по распространению сетевой рекламы радиоканала на частоте 98,4 МГц, 0,1 кВт</t>
  </si>
  <si>
    <t>Оказание услуг по распространению сетевой рекламы радиоканала на частоте 94,3 МГц , 0,1 кВт</t>
  </si>
  <si>
    <t xml:space="preserve">Оказание услуг по распространению сетевой рекламы радиоканала на частототе 102,8 МГц, 1кВт </t>
  </si>
  <si>
    <t xml:space="preserve">Оказание услуг по распространению сетевой рекламы радиоканала на частоте 107,4 МГц, 5 кВт </t>
  </si>
  <si>
    <t>Соотношение общей продолжительности сетевой рекламы и региональной рекламы 5:1, распространение рекламы в неизменном виде.</t>
  </si>
  <si>
    <t>Оказание услуг связи для целей эфирного вещания радиоканала на частоте 105,1 МГц,  0,1 кВт</t>
  </si>
  <si>
    <t>Оказание услуг связи для целей эфирного вещания радиоканала на частоте 95,7 МГц, 1 кВт</t>
  </si>
  <si>
    <t xml:space="preserve">Оказание услуг связи для целей эфирного вещания радиоканала на частоте 72,8 МГц, 2 кВт </t>
  </si>
  <si>
    <t xml:space="preserve">Оказание услуг связи для целей эфирного вещания радиоканала на частоте 1,440 МГц, 10 кВт </t>
  </si>
  <si>
    <t xml:space="preserve">Оказание услуг связи для целей эфирного вещания радиоканала на частоте 106,9 МГц, 0,3 кВт </t>
  </si>
  <si>
    <t xml:space="preserve">Оказание услуг связи для целей эфирного вещания радиоканала на частоте 88,0 МГц, 1 кВт </t>
  </si>
  <si>
    <t>Оказание услуг связи для целей эфирного вещания радиоканала на частоте 107,4 МГц, 1 кВт</t>
  </si>
  <si>
    <t xml:space="preserve">Оказание услуг связи для целей эфирного вещания радиоканала на частоте 101,0 МГц, 1 кВт </t>
  </si>
  <si>
    <t>Оказание услуг связи для целей эфирного вещания радиоканала на частоте 103,2 МГц, 1 кВт</t>
  </si>
  <si>
    <t>47491000000</t>
  </si>
  <si>
    <t>76401000000</t>
  </si>
  <si>
    <t>57408000000</t>
  </si>
  <si>
    <t>11250000000</t>
  </si>
  <si>
    <t xml:space="preserve">Единица   
измерения </t>
  </si>
  <si>
    <t xml:space="preserve">Сведения
о количестве  
(объеме)
</t>
  </si>
  <si>
    <t>Срок исполнения договора (месяц, год)</t>
  </si>
  <si>
    <t>(подпись)</t>
  </si>
  <si>
    <t>Оказание услуг по размещению и эксплуатационно-техническому обслуживанию телевизионного передатчика мощностью 5 кВт</t>
  </si>
  <si>
    <t>Страхование в соответствии с нормами действующего законодательства.</t>
  </si>
</sst>
</file>

<file path=xl/styles.xml><?xml version="1.0" encoding="utf-8"?>
<styleSheet xmlns="http://schemas.openxmlformats.org/spreadsheetml/2006/main">
  <numFmts count="5">
    <numFmt numFmtId="44" formatCode="_-* #,##0.00&quot;р.&quot;_-;\-* #,##0.00&quot;р.&quot;_-;_-* &quot;-&quot;??&quot;р.&quot;_-;_-@_-"/>
    <numFmt numFmtId="164" formatCode="#,##0.00_р_."/>
    <numFmt numFmtId="165" formatCode="#,##0.00&quot;р.&quot;"/>
    <numFmt numFmtId="166" formatCode="mm/yyyy"/>
    <numFmt numFmtId="167" formatCode="d/m;@"/>
  </numFmts>
  <fonts count="13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4" fillId="0" borderId="0"/>
    <xf numFmtId="0" fontId="2" fillId="0" borderId="0"/>
    <xf numFmtId="0" fontId="6" fillId="0" borderId="0"/>
    <xf numFmtId="0" fontId="7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265">
    <xf numFmtId="0" fontId="0" fillId="0" borderId="0" xfId="0"/>
    <xf numFmtId="0" fontId="3" fillId="2" borderId="0" xfId="3" applyFont="1" applyFill="1" applyAlignment="1">
      <alignment horizontal="left"/>
    </xf>
    <xf numFmtId="0" fontId="3" fillId="0" borderId="0" xfId="3" applyFont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0" borderId="0" xfId="3" applyFont="1"/>
    <xf numFmtId="0" fontId="3" fillId="2" borderId="0" xfId="3" applyFont="1" applyFill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textRotation="90" wrapText="1"/>
    </xf>
    <xf numFmtId="0" fontId="3" fillId="0" borderId="1" xfId="3" applyFont="1" applyBorder="1" applyAlignment="1">
      <alignment horizontal="center" vertical="center" wrapText="1"/>
    </xf>
    <xf numFmtId="0" fontId="3" fillId="2" borderId="0" xfId="3" applyFont="1" applyFill="1" applyAlignment="1">
      <alignment horizontal="center" vertical="top"/>
    </xf>
    <xf numFmtId="0" fontId="3" fillId="2" borderId="0" xfId="3" applyFont="1" applyFill="1" applyBorder="1" applyAlignment="1">
      <alignment horizontal="center" vertical="top"/>
    </xf>
    <xf numFmtId="0" fontId="3" fillId="2" borderId="0" xfId="3" applyFont="1" applyFill="1" applyAlignment="1">
      <alignment horizontal="left" vertical="top"/>
    </xf>
    <xf numFmtId="0" fontId="3" fillId="0" borderId="1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 wrapText="1"/>
    </xf>
    <xf numFmtId="164" fontId="8" fillId="3" borderId="10" xfId="1" applyNumberFormat="1" applyFont="1" applyFill="1" applyBorder="1" applyAlignment="1">
      <alignment horizontal="center" vertical="center" wrapText="1"/>
    </xf>
    <xf numFmtId="49" fontId="8" fillId="0" borderId="10" xfId="1" applyNumberFormat="1" applyFont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 wrapText="1"/>
    </xf>
    <xf numFmtId="164" fontId="8" fillId="0" borderId="10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164" fontId="3" fillId="0" borderId="1" xfId="3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/>
    </xf>
    <xf numFmtId="0" fontId="3" fillId="3" borderId="1" xfId="3" applyFont="1" applyFill="1" applyBorder="1" applyAlignment="1">
      <alignment horizontal="center" vertical="center" wrapText="1"/>
    </xf>
    <xf numFmtId="49" fontId="8" fillId="3" borderId="1" xfId="1" applyNumberFormat="1" applyFont="1" applyFill="1" applyBorder="1" applyAlignment="1">
      <alignment horizontal="center" vertical="center" wrapText="1"/>
    </xf>
    <xf numFmtId="164" fontId="3" fillId="0" borderId="1" xfId="3" applyNumberFormat="1" applyFont="1" applyBorder="1" applyAlignment="1">
      <alignment horizontal="center" vertical="center" wrapText="1"/>
    </xf>
    <xf numFmtId="49" fontId="3" fillId="0" borderId="1" xfId="3" applyNumberFormat="1" applyFont="1" applyBorder="1" applyAlignment="1">
      <alignment horizontal="center" vertical="center"/>
    </xf>
    <xf numFmtId="165" fontId="3" fillId="0" borderId="1" xfId="3" applyNumberFormat="1" applyFont="1" applyBorder="1" applyAlignment="1">
      <alignment horizontal="center" vertical="center" wrapText="1"/>
    </xf>
    <xf numFmtId="49" fontId="3" fillId="0" borderId="1" xfId="3" applyNumberFormat="1" applyFont="1" applyBorder="1" applyAlignment="1">
      <alignment horizontal="center" vertical="center" wrapText="1"/>
    </xf>
    <xf numFmtId="0" fontId="3" fillId="0" borderId="0" xfId="3" applyFont="1" applyAlignment="1">
      <alignment horizontal="center"/>
    </xf>
    <xf numFmtId="0" fontId="3" fillId="0" borderId="0" xfId="3" applyFont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/>
    </xf>
    <xf numFmtId="0" fontId="3" fillId="0" borderId="1" xfId="3" applyFont="1" applyBorder="1" applyAlignment="1">
      <alignment horizontal="left" wrapText="1"/>
    </xf>
    <xf numFmtId="0" fontId="3" fillId="0" borderId="1" xfId="3" applyFont="1" applyBorder="1" applyAlignment="1">
      <alignment horizontal="center" wrapText="1"/>
    </xf>
    <xf numFmtId="0" fontId="3" fillId="0" borderId="1" xfId="3" applyFont="1" applyFill="1" applyBorder="1" applyAlignment="1">
      <alignment horizontal="center"/>
    </xf>
    <xf numFmtId="3" fontId="3" fillId="0" borderId="1" xfId="3" applyNumberFormat="1" applyFont="1" applyBorder="1" applyAlignment="1">
      <alignment horizontal="center"/>
    </xf>
    <xf numFmtId="3" fontId="3" fillId="0" borderId="2" xfId="3" applyNumberFormat="1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3" fontId="3" fillId="0" borderId="0" xfId="3" applyNumberFormat="1" applyFont="1"/>
    <xf numFmtId="3" fontId="5" fillId="0" borderId="0" xfId="3" applyNumberFormat="1" applyFont="1" applyBorder="1" applyAlignment="1">
      <alignment horizontal="center"/>
    </xf>
    <xf numFmtId="3" fontId="3" fillId="0" borderId="0" xfId="3" applyNumberFormat="1" applyFont="1" applyAlignment="1">
      <alignment horizontal="center"/>
    </xf>
    <xf numFmtId="0" fontId="3" fillId="0" borderId="0" xfId="3" applyFont="1" applyFill="1"/>
    <xf numFmtId="0" fontId="3" fillId="0" borderId="6" xfId="3" applyFont="1" applyFill="1" applyBorder="1" applyAlignment="1">
      <alignment horizontal="center" vertical="center" wrapText="1"/>
    </xf>
    <xf numFmtId="49" fontId="8" fillId="0" borderId="10" xfId="1" applyNumberFormat="1" applyFont="1" applyFill="1" applyBorder="1" applyAlignment="1">
      <alignment horizontal="center" vertical="center" wrapText="1"/>
    </xf>
    <xf numFmtId="0" fontId="3" fillId="0" borderId="6" xfId="3" applyFont="1" applyBorder="1" applyAlignment="1">
      <alignment horizontal="center"/>
    </xf>
    <xf numFmtId="0" fontId="3" fillId="0" borderId="6" xfId="3" applyFont="1" applyBorder="1" applyAlignment="1">
      <alignment horizontal="left" wrapText="1"/>
    </xf>
    <xf numFmtId="0" fontId="3" fillId="0" borderId="10" xfId="3" applyFont="1" applyBorder="1" applyAlignment="1">
      <alignment horizontal="center"/>
    </xf>
    <xf numFmtId="0" fontId="3" fillId="0" borderId="10" xfId="3" applyFont="1" applyBorder="1" applyAlignment="1">
      <alignment horizontal="left" wrapText="1"/>
    </xf>
    <xf numFmtId="0" fontId="3" fillId="0" borderId="10" xfId="3" applyFont="1" applyBorder="1" applyAlignment="1">
      <alignment horizontal="center" wrapText="1"/>
    </xf>
    <xf numFmtId="0" fontId="3" fillId="0" borderId="10" xfId="3" applyFont="1" applyFill="1" applyBorder="1" applyAlignment="1">
      <alignment horizontal="center"/>
    </xf>
    <xf numFmtId="3" fontId="3" fillId="0" borderId="10" xfId="3" applyNumberFormat="1" applyFont="1" applyBorder="1" applyAlignment="1">
      <alignment horizontal="center"/>
    </xf>
    <xf numFmtId="0" fontId="8" fillId="0" borderId="10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3" fillId="0" borderId="1" xfId="3" applyFont="1" applyBorder="1" applyAlignment="1">
      <alignment horizontal="left" vertical="center" wrapText="1"/>
    </xf>
    <xf numFmtId="0" fontId="3" fillId="3" borderId="1" xfId="3" applyFont="1" applyFill="1" applyBorder="1" applyAlignment="1">
      <alignment horizontal="left" vertical="center" wrapText="1"/>
    </xf>
    <xf numFmtId="0" fontId="8" fillId="0" borderId="1" xfId="7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horizontal="left" vertical="center" wrapText="1"/>
    </xf>
    <xf numFmtId="0" fontId="8" fillId="0" borderId="1" xfId="7" applyFont="1" applyBorder="1" applyAlignment="1">
      <alignment horizontal="left" vertical="top" wrapText="1"/>
    </xf>
    <xf numFmtId="0" fontId="3" fillId="0" borderId="6" xfId="3" applyFont="1" applyBorder="1" applyAlignment="1">
      <alignment horizontal="left" vertical="center" wrapText="1"/>
    </xf>
    <xf numFmtId="0" fontId="3" fillId="0" borderId="6" xfId="3" applyFont="1" applyFill="1" applyBorder="1" applyAlignment="1">
      <alignment horizontal="left" vertical="center" wrapText="1"/>
    </xf>
    <xf numFmtId="3" fontId="8" fillId="3" borderId="10" xfId="1" applyNumberFormat="1" applyFont="1" applyFill="1" applyBorder="1" applyAlignment="1">
      <alignment horizontal="center" vertical="center" wrapText="1"/>
    </xf>
    <xf numFmtId="3" fontId="8" fillId="3" borderId="1" xfId="1" applyNumberFormat="1" applyFont="1" applyFill="1" applyBorder="1" applyAlignment="1">
      <alignment horizontal="center" vertical="center"/>
    </xf>
    <xf numFmtId="3" fontId="8" fillId="0" borderId="1" xfId="1" applyNumberFormat="1" applyFont="1" applyFill="1" applyBorder="1" applyAlignment="1">
      <alignment horizontal="center" vertical="center" wrapText="1"/>
    </xf>
    <xf numFmtId="3" fontId="8" fillId="0" borderId="10" xfId="1" applyNumberFormat="1" applyFont="1" applyFill="1" applyBorder="1" applyAlignment="1">
      <alignment horizontal="center" vertical="center" wrapText="1"/>
    </xf>
    <xf numFmtId="3" fontId="3" fillId="0" borderId="1" xfId="3" applyNumberFormat="1" applyFont="1" applyBorder="1" applyAlignment="1">
      <alignment horizontal="center" vertical="center"/>
    </xf>
    <xf numFmtId="3" fontId="3" fillId="3" borderId="1" xfId="3" applyNumberFormat="1" applyFont="1" applyFill="1" applyBorder="1" applyAlignment="1">
      <alignment horizontal="center" vertical="center"/>
    </xf>
    <xf numFmtId="3" fontId="3" fillId="0" borderId="1" xfId="3" applyNumberFormat="1" applyFont="1" applyBorder="1" applyAlignment="1">
      <alignment horizontal="center" vertical="center" wrapText="1"/>
    </xf>
    <xf numFmtId="3" fontId="3" fillId="0" borderId="7" xfId="3" applyNumberFormat="1" applyFont="1" applyBorder="1" applyAlignment="1">
      <alignment horizontal="center"/>
    </xf>
    <xf numFmtId="0" fontId="3" fillId="0" borderId="7" xfId="3" applyFont="1" applyBorder="1" applyAlignment="1">
      <alignment horizontal="center"/>
    </xf>
    <xf numFmtId="0" fontId="8" fillId="0" borderId="0" xfId="4" applyFont="1"/>
    <xf numFmtId="0" fontId="5" fillId="0" borderId="0" xfId="3" applyFont="1"/>
    <xf numFmtId="0" fontId="5" fillId="0" borderId="0" xfId="3" applyFont="1" applyAlignment="1">
      <alignment horizontal="center"/>
    </xf>
    <xf numFmtId="3" fontId="5" fillId="0" borderId="0" xfId="3" applyNumberFormat="1" applyFont="1" applyAlignment="1">
      <alignment horizontal="center"/>
    </xf>
    <xf numFmtId="0" fontId="3" fillId="3" borderId="1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left" vertical="center" wrapText="1"/>
    </xf>
    <xf numFmtId="3" fontId="3" fillId="3" borderId="1" xfId="3" applyNumberFormat="1" applyFont="1" applyFill="1" applyBorder="1" applyAlignment="1">
      <alignment horizontal="center" vertical="center" wrapText="1"/>
    </xf>
    <xf numFmtId="166" fontId="3" fillId="0" borderId="2" xfId="3" applyNumberFormat="1" applyFont="1" applyBorder="1" applyAlignment="1">
      <alignment horizontal="center" vertical="center" wrapText="1"/>
    </xf>
    <xf numFmtId="166" fontId="3" fillId="0" borderId="1" xfId="3" applyNumberFormat="1" applyFont="1" applyBorder="1" applyAlignment="1">
      <alignment horizontal="center" vertical="center" wrapText="1"/>
    </xf>
    <xf numFmtId="0" fontId="3" fillId="0" borderId="11" xfId="3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left" vertical="top" wrapText="1"/>
    </xf>
    <xf numFmtId="0" fontId="8" fillId="0" borderId="1" xfId="3" applyFont="1" applyFill="1" applyBorder="1" applyAlignment="1">
      <alignment horizontal="left" vertical="center" wrapText="1"/>
    </xf>
    <xf numFmtId="0" fontId="3" fillId="3" borderId="1" xfId="3" applyFont="1" applyFill="1" applyBorder="1" applyAlignment="1">
      <alignment horizontal="left" wrapText="1"/>
    </xf>
    <xf numFmtId="166" fontId="3" fillId="0" borderId="2" xfId="3" applyNumberFormat="1" applyFont="1" applyFill="1" applyBorder="1" applyAlignment="1">
      <alignment horizontal="center" vertical="center" wrapText="1"/>
    </xf>
    <xf numFmtId="49" fontId="3" fillId="3" borderId="2" xfId="3" applyNumberFormat="1" applyFont="1" applyFill="1" applyBorder="1" applyAlignment="1">
      <alignment horizontal="center" vertical="center" wrapText="1"/>
    </xf>
    <xf numFmtId="166" fontId="3" fillId="3" borderId="2" xfId="3" applyNumberFormat="1" applyFont="1" applyFill="1" applyBorder="1" applyAlignment="1">
      <alignment horizontal="center" vertical="center" wrapText="1"/>
    </xf>
    <xf numFmtId="166" fontId="3" fillId="3" borderId="1" xfId="3" applyNumberFormat="1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167" fontId="3" fillId="0" borderId="1" xfId="3" applyNumberFormat="1" applyFont="1" applyBorder="1" applyAlignment="1">
      <alignment horizontal="center" vertical="center" wrapText="1"/>
    </xf>
    <xf numFmtId="49" fontId="3" fillId="0" borderId="2" xfId="3" applyNumberFormat="1" applyFont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/>
    </xf>
    <xf numFmtId="0" fontId="8" fillId="0" borderId="1" xfId="6" applyFont="1" applyBorder="1" applyAlignment="1">
      <alignment horizontal="left" vertical="center" wrapText="1"/>
    </xf>
    <xf numFmtId="1" fontId="8" fillId="0" borderId="1" xfId="6" applyNumberFormat="1" applyFont="1" applyBorder="1" applyAlignment="1">
      <alignment horizontal="center" vertical="center" wrapText="1"/>
    </xf>
    <xf numFmtId="3" fontId="8" fillId="0" borderId="1" xfId="6" applyNumberFormat="1" applyFont="1" applyBorder="1" applyAlignment="1">
      <alignment horizontal="center" vertical="center" wrapText="1"/>
    </xf>
    <xf numFmtId="4" fontId="8" fillId="0" borderId="2" xfId="6" applyNumberFormat="1" applyFont="1" applyBorder="1" applyAlignment="1">
      <alignment horizontal="center" vertical="center" wrapText="1"/>
    </xf>
    <xf numFmtId="0" fontId="8" fillId="0" borderId="2" xfId="6" applyFont="1" applyBorder="1" applyAlignment="1">
      <alignment horizontal="center" vertical="center" wrapText="1"/>
    </xf>
    <xf numFmtId="49" fontId="8" fillId="0" borderId="1" xfId="6" applyNumberFormat="1" applyFont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/>
    </xf>
    <xf numFmtId="0" fontId="8" fillId="0" borderId="0" xfId="6" applyFont="1"/>
    <xf numFmtId="0" fontId="8" fillId="3" borderId="1" xfId="6" applyFont="1" applyFill="1" applyBorder="1" applyAlignment="1">
      <alignment horizontal="left" vertical="center" wrapText="1"/>
    </xf>
    <xf numFmtId="0" fontId="8" fillId="0" borderId="6" xfId="6" applyFont="1" applyBorder="1" applyAlignment="1">
      <alignment horizontal="center" vertical="center" wrapText="1"/>
    </xf>
    <xf numFmtId="0" fontId="8" fillId="0" borderId="6" xfId="6" applyFont="1" applyBorder="1" applyAlignment="1">
      <alignment horizontal="left" vertical="center" wrapText="1"/>
    </xf>
    <xf numFmtId="1" fontId="8" fillId="0" borderId="6" xfId="6" applyNumberFormat="1" applyFont="1" applyBorder="1" applyAlignment="1">
      <alignment horizontal="center" vertical="center" wrapText="1"/>
    </xf>
    <xf numFmtId="3" fontId="8" fillId="0" borderId="6" xfId="6" applyNumberFormat="1" applyFont="1" applyBorder="1" applyAlignment="1">
      <alignment horizontal="center" vertical="center" wrapText="1"/>
    </xf>
    <xf numFmtId="0" fontId="8" fillId="0" borderId="10" xfId="6" applyFont="1" applyBorder="1" applyAlignment="1">
      <alignment horizontal="center" vertical="center" wrapText="1"/>
    </xf>
    <xf numFmtId="0" fontId="8" fillId="0" borderId="10" xfId="6" applyFont="1" applyBorder="1" applyAlignment="1">
      <alignment horizontal="left" vertical="center" wrapText="1"/>
    </xf>
    <xf numFmtId="0" fontId="8" fillId="3" borderId="10" xfId="6" applyFont="1" applyFill="1" applyBorder="1" applyAlignment="1">
      <alignment horizontal="left" vertical="center" wrapText="1"/>
    </xf>
    <xf numFmtId="0" fontId="8" fillId="0" borderId="1" xfId="6" applyFont="1" applyFill="1" applyBorder="1" applyAlignment="1">
      <alignment horizontal="center" vertical="center" wrapText="1"/>
    </xf>
    <xf numFmtId="3" fontId="8" fillId="0" borderId="10" xfId="6" applyNumberFormat="1" applyFont="1" applyFill="1" applyBorder="1" applyAlignment="1">
      <alignment horizontal="center" vertical="center" wrapText="1"/>
    </xf>
    <xf numFmtId="164" fontId="8" fillId="0" borderId="7" xfId="6" applyNumberFormat="1" applyFont="1" applyFill="1" applyBorder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/>
    </xf>
    <xf numFmtId="0" fontId="8" fillId="3" borderId="1" xfId="7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8" fillId="3" borderId="1" xfId="7" applyFont="1" applyFill="1" applyBorder="1" applyAlignment="1">
      <alignment horizontal="left" vertical="center" wrapText="1"/>
    </xf>
    <xf numFmtId="0" fontId="3" fillId="3" borderId="1" xfId="7" applyFont="1" applyFill="1" applyBorder="1" applyAlignment="1">
      <alignment horizontal="center" vertical="center" wrapText="1"/>
    </xf>
    <xf numFmtId="0" fontId="8" fillId="3" borderId="1" xfId="7" applyFont="1" applyFill="1" applyBorder="1" applyAlignment="1">
      <alignment horizontal="left" vertical="center"/>
    </xf>
    <xf numFmtId="3" fontId="3" fillId="3" borderId="1" xfId="1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49" fontId="3" fillId="3" borderId="2" xfId="7" applyNumberFormat="1" applyFont="1" applyFill="1" applyBorder="1" applyAlignment="1">
      <alignment horizontal="center" vertical="center" wrapText="1"/>
    </xf>
    <xf numFmtId="49" fontId="3" fillId="3" borderId="1" xfId="7" applyNumberFormat="1" applyFont="1" applyFill="1" applyBorder="1" applyAlignment="1">
      <alignment horizontal="center" vertical="center" wrapText="1"/>
    </xf>
    <xf numFmtId="0" fontId="8" fillId="0" borderId="0" xfId="7" applyFont="1"/>
    <xf numFmtId="49" fontId="3" fillId="3" borderId="1" xfId="1" applyNumberFormat="1" applyFont="1" applyFill="1" applyBorder="1" applyAlignment="1">
      <alignment horizontal="left" vertical="center" wrapText="1"/>
    </xf>
    <xf numFmtId="4" fontId="3" fillId="0" borderId="1" xfId="3" applyNumberFormat="1" applyFont="1" applyBorder="1" applyAlignment="1">
      <alignment horizontal="center" vertical="center" wrapText="1"/>
    </xf>
    <xf numFmtId="3" fontId="3" fillId="0" borderId="1" xfId="3" applyNumberFormat="1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166" fontId="3" fillId="0" borderId="1" xfId="3" applyNumberFormat="1" applyFont="1" applyFill="1" applyBorder="1" applyAlignment="1">
      <alignment horizontal="center" vertical="center" wrapText="1"/>
    </xf>
    <xf numFmtId="0" fontId="8" fillId="0" borderId="1" xfId="7" applyFont="1" applyBorder="1" applyAlignment="1">
      <alignment horizontal="center" vertical="center" wrapText="1"/>
    </xf>
    <xf numFmtId="0" fontId="8" fillId="0" borderId="1" xfId="7" applyFont="1" applyFill="1" applyBorder="1" applyAlignment="1">
      <alignment horizontal="left" vertical="top" wrapText="1"/>
    </xf>
    <xf numFmtId="1" fontId="8" fillId="0" borderId="1" xfId="7" applyNumberFormat="1" applyFont="1" applyBorder="1" applyAlignment="1">
      <alignment horizontal="center" vertical="center" wrapText="1"/>
    </xf>
    <xf numFmtId="3" fontId="8" fillId="0" borderId="2" xfId="7" applyNumberFormat="1" applyFont="1" applyBorder="1" applyAlignment="1">
      <alignment horizontal="center" vertical="center" wrapText="1"/>
    </xf>
    <xf numFmtId="49" fontId="8" fillId="0" borderId="1" xfId="7" applyNumberFormat="1" applyFont="1" applyBorder="1" applyAlignment="1">
      <alignment horizontal="center" vertical="center" wrapText="1"/>
    </xf>
    <xf numFmtId="49" fontId="8" fillId="0" borderId="2" xfId="7" applyNumberFormat="1" applyFont="1" applyBorder="1" applyAlignment="1">
      <alignment horizontal="center" vertical="center" wrapText="1"/>
    </xf>
    <xf numFmtId="0" fontId="8" fillId="0" borderId="1" xfId="7" applyFont="1" applyBorder="1" applyAlignment="1">
      <alignment horizontal="left" vertical="center" wrapText="1"/>
    </xf>
    <xf numFmtId="0" fontId="8" fillId="0" borderId="1" xfId="7" applyFont="1" applyFill="1" applyBorder="1" applyAlignment="1">
      <alignment horizontal="center" vertical="center" wrapText="1"/>
    </xf>
    <xf numFmtId="1" fontId="8" fillId="0" borderId="1" xfId="7" applyNumberFormat="1" applyFont="1" applyFill="1" applyBorder="1" applyAlignment="1">
      <alignment horizontal="center" vertical="center" wrapText="1"/>
    </xf>
    <xf numFmtId="3" fontId="8" fillId="0" borderId="2" xfId="7" applyNumberFormat="1" applyFont="1" applyFill="1" applyBorder="1" applyAlignment="1">
      <alignment horizontal="center" vertical="center" wrapText="1"/>
    </xf>
    <xf numFmtId="0" fontId="3" fillId="0" borderId="1" xfId="7" applyNumberFormat="1" applyFont="1" applyBorder="1" applyAlignment="1">
      <alignment horizontal="center" vertical="center" wrapText="1"/>
    </xf>
    <xf numFmtId="49" fontId="8" fillId="0" borderId="2" xfId="7" applyNumberFormat="1" applyFont="1" applyFill="1" applyBorder="1" applyAlignment="1">
      <alignment horizontal="center" vertical="center" wrapText="1"/>
    </xf>
    <xf numFmtId="0" fontId="3" fillId="3" borderId="10" xfId="3" applyFont="1" applyFill="1" applyBorder="1" applyAlignment="1">
      <alignment horizontal="center"/>
    </xf>
    <xf numFmtId="0" fontId="3" fillId="0" borderId="10" xfId="3" applyFont="1" applyBorder="1" applyAlignment="1">
      <alignment horizontal="left" vertical="center" wrapText="1"/>
    </xf>
    <xf numFmtId="0" fontId="3" fillId="0" borderId="10" xfId="3" applyFont="1" applyBorder="1" applyAlignment="1">
      <alignment horizontal="center" vertical="center"/>
    </xf>
    <xf numFmtId="0" fontId="3" fillId="3" borderId="10" xfId="3" applyFont="1" applyFill="1" applyBorder="1" applyAlignment="1">
      <alignment horizontal="center" vertical="center" wrapText="1"/>
    </xf>
    <xf numFmtId="3" fontId="3" fillId="0" borderId="10" xfId="3" applyNumberFormat="1" applyFont="1" applyBorder="1" applyAlignment="1">
      <alignment horizontal="center" vertical="center" wrapText="1"/>
    </xf>
    <xf numFmtId="49" fontId="3" fillId="0" borderId="10" xfId="3" applyNumberFormat="1" applyFont="1" applyBorder="1" applyAlignment="1">
      <alignment horizontal="center" vertical="center" wrapText="1"/>
    </xf>
    <xf numFmtId="166" fontId="3" fillId="0" borderId="10" xfId="3" applyNumberFormat="1" applyFont="1" applyBorder="1" applyAlignment="1">
      <alignment horizontal="center" vertical="center" wrapText="1"/>
    </xf>
    <xf numFmtId="0" fontId="8" fillId="0" borderId="0" xfId="7" applyFont="1" applyAlignment="1">
      <alignment horizontal="center"/>
    </xf>
    <xf numFmtId="49" fontId="3" fillId="0" borderId="1" xfId="3" applyNumberFormat="1" applyFont="1" applyBorder="1" applyAlignment="1">
      <alignment horizontal="left" vertical="center" wrapText="1"/>
    </xf>
    <xf numFmtId="0" fontId="8" fillId="0" borderId="0" xfId="7" applyFont="1" applyAlignment="1">
      <alignment horizontal="center" vertical="center"/>
    </xf>
    <xf numFmtId="3" fontId="3" fillId="0" borderId="1" xfId="3" applyNumberFormat="1" applyFont="1" applyFill="1" applyBorder="1" applyAlignment="1">
      <alignment horizontal="center" vertical="center"/>
    </xf>
    <xf numFmtId="49" fontId="3" fillId="0" borderId="1" xfId="3" applyNumberFormat="1" applyFont="1" applyFill="1" applyBorder="1" applyAlignment="1">
      <alignment horizontal="center" vertical="center"/>
    </xf>
    <xf numFmtId="0" fontId="8" fillId="0" borderId="1" xfId="7" applyFont="1" applyBorder="1" applyAlignment="1">
      <alignment horizontal="center"/>
    </xf>
    <xf numFmtId="0" fontId="3" fillId="6" borderId="1" xfId="3" applyFont="1" applyFill="1" applyBorder="1" applyAlignment="1">
      <alignment horizontal="left" vertical="center" wrapText="1"/>
    </xf>
    <xf numFmtId="3" fontId="3" fillId="0" borderId="6" xfId="3" applyNumberFormat="1" applyFont="1" applyBorder="1" applyAlignment="1">
      <alignment horizontal="center" vertical="center" wrapText="1"/>
    </xf>
    <xf numFmtId="166" fontId="3" fillId="0" borderId="8" xfId="3" applyNumberFormat="1" applyFont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left" vertical="center" wrapText="1"/>
    </xf>
    <xf numFmtId="0" fontId="3" fillId="0" borderId="1" xfId="3" applyFont="1" applyBorder="1"/>
    <xf numFmtId="0" fontId="8" fillId="5" borderId="1" xfId="4" applyFont="1" applyFill="1" applyBorder="1" applyAlignment="1">
      <alignment horizontal="center" vertical="center" wrapText="1"/>
    </xf>
    <xf numFmtId="0" fontId="8" fillId="5" borderId="1" xfId="4" applyFont="1" applyFill="1" applyBorder="1" applyAlignment="1">
      <alignment horizontal="left" vertical="center" wrapText="1"/>
    </xf>
    <xf numFmtId="3" fontId="8" fillId="5" borderId="1" xfId="4" applyNumberFormat="1" applyFont="1" applyFill="1" applyBorder="1" applyAlignment="1">
      <alignment horizontal="center" vertical="center" wrapText="1"/>
    </xf>
    <xf numFmtId="164" fontId="8" fillId="5" borderId="2" xfId="4" applyNumberFormat="1" applyFont="1" applyFill="1" applyBorder="1" applyAlignment="1">
      <alignment horizontal="center" vertical="center" wrapText="1"/>
    </xf>
    <xf numFmtId="0" fontId="8" fillId="5" borderId="2" xfId="4" applyFont="1" applyFill="1" applyBorder="1" applyAlignment="1">
      <alignment horizontal="center" vertical="center" wrapText="1"/>
    </xf>
    <xf numFmtId="166" fontId="3" fillId="0" borderId="0" xfId="3" applyNumberFormat="1" applyFont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3" fontId="8" fillId="3" borderId="1" xfId="1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left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left" vertical="center" wrapText="1"/>
    </xf>
    <xf numFmtId="1" fontId="8" fillId="0" borderId="1" xfId="2" applyNumberFormat="1" applyFont="1" applyBorder="1" applyAlignment="1">
      <alignment horizontal="center" vertical="center" wrapText="1"/>
    </xf>
    <xf numFmtId="3" fontId="8" fillId="0" borderId="1" xfId="2" applyNumberFormat="1" applyFont="1" applyBorder="1" applyAlignment="1">
      <alignment horizontal="center" vertical="center" wrapText="1"/>
    </xf>
    <xf numFmtId="49" fontId="8" fillId="0" borderId="2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8" fillId="0" borderId="0" xfId="2" applyFont="1"/>
    <xf numFmtId="0" fontId="8" fillId="3" borderId="0" xfId="3" applyFont="1" applyFill="1" applyAlignment="1">
      <alignment horizontal="center" vertical="center"/>
    </xf>
    <xf numFmtId="166" fontId="3" fillId="0" borderId="3" xfId="3" applyNumberFormat="1" applyFont="1" applyBorder="1" applyAlignment="1">
      <alignment horizontal="center" vertical="center" wrapText="1"/>
    </xf>
    <xf numFmtId="0" fontId="8" fillId="3" borderId="6" xfId="6" applyFont="1" applyFill="1" applyBorder="1" applyAlignment="1">
      <alignment horizontal="left" vertical="center" wrapText="1"/>
    </xf>
    <xf numFmtId="0" fontId="3" fillId="3" borderId="1" xfId="1" applyNumberFormat="1" applyFont="1" applyFill="1" applyBorder="1" applyAlignment="1">
      <alignment horizontal="left" vertical="center" wrapText="1"/>
    </xf>
    <xf numFmtId="0" fontId="8" fillId="3" borderId="1" xfId="7" applyFont="1" applyFill="1" applyBorder="1" applyAlignment="1">
      <alignment horizontal="center" vertical="center" wrapText="1"/>
    </xf>
    <xf numFmtId="0" fontId="3" fillId="0" borderId="0" xfId="7" applyFont="1" applyFill="1" applyAlignment="1">
      <alignment horizontal="center" vertical="center"/>
    </xf>
    <xf numFmtId="49" fontId="3" fillId="3" borderId="2" xfId="1" applyNumberFormat="1" applyFont="1" applyFill="1" applyBorder="1" applyAlignment="1">
      <alignment horizontal="center" vertical="center" wrapText="1"/>
    </xf>
    <xf numFmtId="3" fontId="8" fillId="3" borderId="1" xfId="8" applyNumberFormat="1" applyFont="1" applyFill="1" applyBorder="1" applyAlignment="1">
      <alignment horizontal="center" vertical="center"/>
    </xf>
    <xf numFmtId="49" fontId="8" fillId="3" borderId="1" xfId="8" applyNumberFormat="1" applyFont="1" applyFill="1" applyBorder="1" applyAlignment="1">
      <alignment horizontal="center" vertical="center"/>
    </xf>
    <xf numFmtId="49" fontId="8" fillId="3" borderId="2" xfId="7" applyNumberFormat="1" applyFont="1" applyFill="1" applyBorder="1" applyAlignment="1">
      <alignment horizontal="center" vertical="center" wrapText="1"/>
    </xf>
    <xf numFmtId="0" fontId="3" fillId="0" borderId="1" xfId="7" applyFont="1" applyFill="1" applyBorder="1" applyAlignment="1">
      <alignment horizontal="center" vertical="center" wrapText="1"/>
    </xf>
    <xf numFmtId="0" fontId="3" fillId="0" borderId="1" xfId="7" applyFont="1" applyFill="1" applyBorder="1" applyAlignment="1">
      <alignment horizontal="left" vertical="center" wrapText="1"/>
    </xf>
    <xf numFmtId="3" fontId="3" fillId="0" borderId="2" xfId="7" applyNumberFormat="1" applyFont="1" applyFill="1" applyBorder="1" applyAlignment="1">
      <alignment horizontal="center" vertical="center" wrapText="1"/>
    </xf>
    <xf numFmtId="49" fontId="3" fillId="0" borderId="1" xfId="7" applyNumberFormat="1" applyFont="1" applyFill="1" applyBorder="1" applyAlignment="1">
      <alignment horizontal="center" vertical="center" wrapText="1"/>
    </xf>
    <xf numFmtId="49" fontId="3" fillId="0" borderId="2" xfId="7" applyNumberFormat="1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center" vertical="center"/>
    </xf>
    <xf numFmtId="0" fontId="3" fillId="6" borderId="1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wrapText="1"/>
    </xf>
    <xf numFmtId="0" fontId="8" fillId="0" borderId="1" xfId="3" applyFont="1" applyBorder="1" applyAlignment="1">
      <alignment horizontal="left" vertical="center" wrapText="1"/>
    </xf>
    <xf numFmtId="0" fontId="8" fillId="0" borderId="6" xfId="7" applyFont="1" applyBorder="1" applyAlignment="1">
      <alignment horizontal="center"/>
    </xf>
    <xf numFmtId="0" fontId="3" fillId="3" borderId="6" xfId="3" applyFont="1" applyFill="1" applyBorder="1" applyAlignment="1">
      <alignment horizontal="left" vertical="center" wrapText="1"/>
    </xf>
    <xf numFmtId="0" fontId="3" fillId="0" borderId="11" xfId="3" applyFont="1" applyBorder="1" applyAlignment="1">
      <alignment horizontal="left" vertical="center" wrapText="1"/>
    </xf>
    <xf numFmtId="0" fontId="3" fillId="0" borderId="6" xfId="3" applyFont="1" applyBorder="1" applyAlignment="1">
      <alignment horizontal="center" vertical="center"/>
    </xf>
    <xf numFmtId="0" fontId="3" fillId="3" borderId="6" xfId="3" applyFont="1" applyFill="1" applyBorder="1" applyAlignment="1">
      <alignment horizontal="center" vertical="center" wrapText="1"/>
    </xf>
    <xf numFmtId="49" fontId="3" fillId="0" borderId="6" xfId="3" applyNumberFormat="1" applyFont="1" applyBorder="1" applyAlignment="1">
      <alignment horizontal="center" vertical="center"/>
    </xf>
    <xf numFmtId="166" fontId="3" fillId="0" borderId="6" xfId="3" applyNumberFormat="1" applyFont="1" applyBorder="1" applyAlignment="1">
      <alignment horizontal="center" vertical="center" wrapText="1"/>
    </xf>
    <xf numFmtId="0" fontId="3" fillId="0" borderId="0" xfId="3" applyFont="1" applyBorder="1"/>
    <xf numFmtId="0" fontId="3" fillId="0" borderId="10" xfId="3" applyFont="1" applyFill="1" applyBorder="1" applyAlignment="1">
      <alignment horizontal="center" vertical="center" wrapText="1"/>
    </xf>
    <xf numFmtId="3" fontId="8" fillId="3" borderId="1" xfId="8" applyNumberFormat="1" applyFont="1" applyFill="1" applyBorder="1" applyAlignment="1">
      <alignment horizontal="center" vertical="center" wrapText="1"/>
    </xf>
    <xf numFmtId="49" fontId="8" fillId="3" borderId="1" xfId="7" applyNumberFormat="1" applyFont="1" applyFill="1" applyBorder="1" applyAlignment="1">
      <alignment horizontal="center" vertical="center" wrapText="1"/>
    </xf>
    <xf numFmtId="49" fontId="3" fillId="0" borderId="2" xfId="3" applyNumberFormat="1" applyFont="1" applyFill="1" applyBorder="1" applyAlignment="1">
      <alignment horizontal="center" vertical="center" wrapText="1"/>
    </xf>
    <xf numFmtId="3" fontId="11" fillId="0" borderId="2" xfId="1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3" fontId="3" fillId="3" borderId="6" xfId="3" applyNumberFormat="1" applyFont="1" applyFill="1" applyBorder="1" applyAlignment="1">
      <alignment horizontal="center" vertical="center" wrapText="1"/>
    </xf>
    <xf numFmtId="0" fontId="3" fillId="0" borderId="0" xfId="3" applyFont="1" applyBorder="1" applyAlignment="1">
      <alignment horizontal="center"/>
    </xf>
    <xf numFmtId="0" fontId="3" fillId="0" borderId="0" xfId="3" applyFont="1" applyBorder="1" applyAlignment="1">
      <alignment horizontal="left"/>
    </xf>
    <xf numFmtId="3" fontId="3" fillId="0" borderId="0" xfId="3" applyNumberFormat="1" applyFont="1" applyBorder="1" applyAlignment="1">
      <alignment horizontal="center"/>
    </xf>
    <xf numFmtId="0" fontId="5" fillId="0" borderId="0" xfId="3" applyFont="1" applyBorder="1"/>
    <xf numFmtId="0" fontId="3" fillId="0" borderId="0" xfId="3" applyFont="1" applyAlignment="1">
      <alignment horizontal="left"/>
    </xf>
    <xf numFmtId="0" fontId="3" fillId="0" borderId="0" xfId="3" applyFont="1" applyBorder="1" applyAlignment="1">
      <alignment horizontal="center"/>
    </xf>
    <xf numFmtId="3" fontId="3" fillId="0" borderId="1" xfId="3" applyNumberFormat="1" applyFont="1" applyFill="1" applyBorder="1" applyAlignment="1">
      <alignment horizontal="center"/>
    </xf>
    <xf numFmtId="3" fontId="3" fillId="0" borderId="2" xfId="3" applyNumberFormat="1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 wrapText="1"/>
    </xf>
    <xf numFmtId="4" fontId="3" fillId="0" borderId="1" xfId="3" applyNumberFormat="1" applyFont="1" applyFill="1" applyBorder="1" applyAlignment="1">
      <alignment horizontal="center" vertical="center" wrapText="1"/>
    </xf>
    <xf numFmtId="165" fontId="3" fillId="0" borderId="8" xfId="3" applyNumberFormat="1" applyFont="1" applyBorder="1" applyAlignment="1">
      <alignment horizontal="center" vertical="center" wrapText="1"/>
    </xf>
    <xf numFmtId="0" fontId="3" fillId="0" borderId="10" xfId="3" applyFont="1" applyBorder="1" applyAlignment="1">
      <alignment horizontal="center" vertical="center" wrapText="1"/>
    </xf>
    <xf numFmtId="0" fontId="8" fillId="5" borderId="10" xfId="4" applyFont="1" applyFill="1" applyBorder="1" applyAlignment="1">
      <alignment horizontal="center" vertical="center" wrapText="1"/>
    </xf>
    <xf numFmtId="0" fontId="8" fillId="5" borderId="10" xfId="4" applyFont="1" applyFill="1" applyBorder="1" applyAlignment="1">
      <alignment horizontal="left" vertical="center" wrapText="1"/>
    </xf>
    <xf numFmtId="3" fontId="8" fillId="5" borderId="10" xfId="4" applyNumberFormat="1" applyFont="1" applyFill="1" applyBorder="1" applyAlignment="1">
      <alignment horizontal="center" vertical="center" wrapText="1"/>
    </xf>
    <xf numFmtId="164" fontId="8" fillId="5" borderId="7" xfId="4" applyNumberFormat="1" applyFont="1" applyFill="1" applyBorder="1" applyAlignment="1">
      <alignment horizontal="center" vertical="center" wrapText="1"/>
    </xf>
    <xf numFmtId="0" fontId="8" fillId="5" borderId="7" xfId="4" applyFont="1" applyFill="1" applyBorder="1" applyAlignment="1">
      <alignment horizontal="center" vertical="center" wrapText="1"/>
    </xf>
    <xf numFmtId="3" fontId="3" fillId="0" borderId="6" xfId="3" applyNumberFormat="1" applyFont="1" applyFill="1" applyBorder="1" applyAlignment="1">
      <alignment horizontal="center" vertical="center" wrapText="1"/>
    </xf>
    <xf numFmtId="3" fontId="3" fillId="0" borderId="8" xfId="3" applyNumberFormat="1" applyFont="1" applyFill="1" applyBorder="1" applyAlignment="1">
      <alignment horizontal="center"/>
    </xf>
    <xf numFmtId="166" fontId="3" fillId="0" borderId="6" xfId="3" applyNumberFormat="1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wrapText="1"/>
    </xf>
    <xf numFmtId="0" fontId="3" fillId="0" borderId="10" xfId="3" applyFont="1" applyFill="1" applyBorder="1" applyAlignment="1">
      <alignment horizontal="left" vertical="center" wrapText="1"/>
    </xf>
    <xf numFmtId="4" fontId="3" fillId="0" borderId="10" xfId="3" applyNumberFormat="1" applyFont="1" applyFill="1" applyBorder="1" applyAlignment="1">
      <alignment horizontal="center" vertical="center" wrapText="1"/>
    </xf>
    <xf numFmtId="3" fontId="3" fillId="0" borderId="10" xfId="3" applyNumberFormat="1" applyFont="1" applyFill="1" applyBorder="1" applyAlignment="1">
      <alignment horizontal="center" vertical="center" wrapText="1"/>
    </xf>
    <xf numFmtId="3" fontId="3" fillId="0" borderId="7" xfId="3" applyNumberFormat="1" applyFont="1" applyFill="1" applyBorder="1" applyAlignment="1">
      <alignment horizontal="center"/>
    </xf>
    <xf numFmtId="166" fontId="3" fillId="0" borderId="10" xfId="3" applyNumberFormat="1" applyFont="1" applyFill="1" applyBorder="1" applyAlignment="1">
      <alignment horizontal="center" vertical="center" wrapText="1"/>
    </xf>
    <xf numFmtId="0" fontId="3" fillId="0" borderId="10" xfId="3" applyFont="1" applyFill="1" applyBorder="1" applyAlignment="1">
      <alignment horizontal="center" wrapText="1"/>
    </xf>
    <xf numFmtId="0" fontId="5" fillId="4" borderId="2" xfId="3" applyFont="1" applyFill="1" applyBorder="1" applyAlignment="1">
      <alignment horizontal="center" vertical="center" wrapText="1"/>
    </xf>
    <xf numFmtId="0" fontId="5" fillId="4" borderId="3" xfId="3" applyFont="1" applyFill="1" applyBorder="1" applyAlignment="1">
      <alignment horizontal="center" vertical="center" wrapText="1"/>
    </xf>
    <xf numFmtId="0" fontId="5" fillId="4" borderId="4" xfId="3" applyFont="1" applyFill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/>
    </xf>
    <xf numFmtId="49" fontId="3" fillId="2" borderId="1" xfId="3" applyNumberFormat="1" applyFont="1" applyFill="1" applyBorder="1" applyAlignment="1">
      <alignment horizontal="center" vertical="center" textRotation="90" wrapText="1"/>
    </xf>
    <xf numFmtId="0" fontId="3" fillId="0" borderId="1" xfId="3" applyFont="1" applyBorder="1" applyAlignment="1">
      <alignment horizontal="center" vertical="center" textRotation="90" wrapText="1"/>
    </xf>
    <xf numFmtId="0" fontId="3" fillId="3" borderId="1" xfId="3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3" fontId="3" fillId="3" borderId="1" xfId="3" applyNumberFormat="1" applyFont="1" applyFill="1" applyBorder="1" applyAlignment="1">
      <alignment horizontal="center" vertical="center" wrapText="1"/>
    </xf>
    <xf numFmtId="0" fontId="3" fillId="3" borderId="6" xfId="3" applyFont="1" applyFill="1" applyBorder="1" applyAlignment="1">
      <alignment horizontal="center" vertical="center" wrapText="1"/>
    </xf>
    <xf numFmtId="0" fontId="3" fillId="3" borderId="10" xfId="3" applyFont="1" applyFill="1" applyBorder="1" applyAlignment="1">
      <alignment horizontal="center" vertical="center" wrapText="1"/>
    </xf>
    <xf numFmtId="0" fontId="3" fillId="2" borderId="0" xfId="3" applyFont="1" applyFill="1" applyAlignment="1">
      <alignment horizontal="right"/>
    </xf>
    <xf numFmtId="49" fontId="3" fillId="2" borderId="0" xfId="3" applyNumberFormat="1" applyFont="1" applyFill="1" applyBorder="1" applyAlignment="1">
      <alignment horizontal="left"/>
    </xf>
    <xf numFmtId="0" fontId="5" fillId="4" borderId="2" xfId="3" applyFont="1" applyFill="1" applyBorder="1" applyAlignment="1">
      <alignment horizontal="center"/>
    </xf>
    <xf numFmtId="0" fontId="5" fillId="4" borderId="3" xfId="3" applyFont="1" applyFill="1" applyBorder="1" applyAlignment="1">
      <alignment horizontal="center"/>
    </xf>
    <xf numFmtId="0" fontId="5" fillId="4" borderId="4" xfId="3" applyFont="1" applyFill="1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5" fillId="0" borderId="0" xfId="3" applyFont="1" applyAlignment="1">
      <alignment horizontal="center"/>
    </xf>
    <xf numFmtId="0" fontId="12" fillId="0" borderId="0" xfId="3" applyFont="1" applyAlignment="1">
      <alignment horizontal="center"/>
    </xf>
    <xf numFmtId="0" fontId="5" fillId="0" borderId="1" xfId="3" applyFont="1" applyBorder="1" applyAlignment="1">
      <alignment horizontal="center"/>
    </xf>
    <xf numFmtId="0" fontId="3" fillId="3" borderId="8" xfId="3" applyFont="1" applyFill="1" applyBorder="1" applyAlignment="1">
      <alignment horizontal="center" vertical="center" wrapText="1"/>
    </xf>
    <xf numFmtId="0" fontId="3" fillId="3" borderId="9" xfId="3" applyFont="1" applyFill="1" applyBorder="1" applyAlignment="1">
      <alignment horizontal="center" vertical="center" wrapText="1"/>
    </xf>
    <xf numFmtId="0" fontId="5" fillId="0" borderId="2" xfId="3" applyFont="1" applyBorder="1" applyAlignment="1">
      <alignment horizontal="center"/>
    </xf>
    <xf numFmtId="0" fontId="5" fillId="0" borderId="3" xfId="3" applyFont="1" applyBorder="1" applyAlignment="1">
      <alignment horizontal="center"/>
    </xf>
    <xf numFmtId="0" fontId="5" fillId="0" borderId="4" xfId="3" applyFont="1" applyBorder="1" applyAlignment="1">
      <alignment horizontal="center"/>
    </xf>
  </cellXfs>
  <cellStyles count="9">
    <cellStyle name="Денежный 2" xfId="5"/>
    <cellStyle name="Денежный 2 2" xfId="8"/>
    <cellStyle name="Обычный" xfId="0" builtinId="0"/>
    <cellStyle name="Обычный 2" xfId="1"/>
    <cellStyle name="Обычный 3" xfId="2"/>
    <cellStyle name="Обычный 3 2" xfId="7"/>
    <cellStyle name="Обычный 4" xfId="3"/>
    <cellStyle name="Обычный 5" xfId="4"/>
    <cellStyle name="Обычный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01"/>
  <sheetViews>
    <sheetView tabSelected="1" zoomScale="60" zoomScaleNormal="60" workbookViewId="0">
      <selection activeCell="O116" sqref="O116"/>
    </sheetView>
  </sheetViews>
  <sheetFormatPr defaultRowHeight="15.75"/>
  <cols>
    <col min="1" max="1" width="8.28515625" style="4" customWidth="1"/>
    <col min="2" max="2" width="16.85546875" style="28" customWidth="1"/>
    <col min="3" max="3" width="15" style="28" bestFit="1" customWidth="1"/>
    <col min="4" max="4" width="53" style="215" customWidth="1"/>
    <col min="5" max="5" width="30.42578125" style="215" customWidth="1"/>
    <col min="6" max="6" width="10.42578125" style="4" customWidth="1"/>
    <col min="7" max="7" width="9.140625" style="4"/>
    <col min="8" max="8" width="20" style="4" customWidth="1"/>
    <col min="9" max="9" width="17.28515625" style="4" customWidth="1"/>
    <col min="10" max="10" width="21.85546875" style="4" customWidth="1"/>
    <col min="11" max="11" width="23.140625" style="41" customWidth="1"/>
    <col min="12" max="12" width="14.5703125" style="4" customWidth="1"/>
    <col min="13" max="13" width="17.5703125" style="4" customWidth="1"/>
    <col min="14" max="15" width="17.5703125" style="160" customWidth="1"/>
    <col min="16" max="259" width="9.140625" style="4"/>
    <col min="260" max="260" width="4.28515625" style="4" customWidth="1"/>
    <col min="261" max="261" width="8" style="4" customWidth="1"/>
    <col min="262" max="262" width="15" style="4" bestFit="1" customWidth="1"/>
    <col min="263" max="263" width="33.5703125" style="4" customWidth="1"/>
    <col min="264" max="264" width="30.42578125" style="4" customWidth="1"/>
    <col min="265" max="265" width="10.42578125" style="4" customWidth="1"/>
    <col min="266" max="266" width="9.140625" style="4"/>
    <col min="267" max="267" width="11" style="4" customWidth="1"/>
    <col min="268" max="268" width="13.28515625" style="4" customWidth="1"/>
    <col min="269" max="270" width="14.5703125" style="4" customWidth="1"/>
    <col min="271" max="271" width="17.5703125" style="4" customWidth="1"/>
    <col min="272" max="515" width="9.140625" style="4"/>
    <col min="516" max="516" width="4.28515625" style="4" customWidth="1"/>
    <col min="517" max="517" width="8" style="4" customWidth="1"/>
    <col min="518" max="518" width="15" style="4" bestFit="1" customWidth="1"/>
    <col min="519" max="519" width="33.5703125" style="4" customWidth="1"/>
    <col min="520" max="520" width="30.42578125" style="4" customWidth="1"/>
    <col min="521" max="521" width="10.42578125" style="4" customWidth="1"/>
    <col min="522" max="522" width="9.140625" style="4"/>
    <col min="523" max="523" width="11" style="4" customWidth="1"/>
    <col min="524" max="524" width="13.28515625" style="4" customWidth="1"/>
    <col min="525" max="526" width="14.5703125" style="4" customWidth="1"/>
    <col min="527" max="527" width="17.5703125" style="4" customWidth="1"/>
    <col min="528" max="771" width="9.140625" style="4"/>
    <col min="772" max="772" width="4.28515625" style="4" customWidth="1"/>
    <col min="773" max="773" width="8" style="4" customWidth="1"/>
    <col min="774" max="774" width="15" style="4" bestFit="1" customWidth="1"/>
    <col min="775" max="775" width="33.5703125" style="4" customWidth="1"/>
    <col min="776" max="776" width="30.42578125" style="4" customWidth="1"/>
    <col min="777" max="777" width="10.42578125" style="4" customWidth="1"/>
    <col min="778" max="778" width="9.140625" style="4"/>
    <col min="779" max="779" width="11" style="4" customWidth="1"/>
    <col min="780" max="780" width="13.28515625" style="4" customWidth="1"/>
    <col min="781" max="782" width="14.5703125" style="4" customWidth="1"/>
    <col min="783" max="783" width="17.5703125" style="4" customWidth="1"/>
    <col min="784" max="1027" width="9.140625" style="4"/>
    <col min="1028" max="1028" width="4.28515625" style="4" customWidth="1"/>
    <col min="1029" max="1029" width="8" style="4" customWidth="1"/>
    <col min="1030" max="1030" width="15" style="4" bestFit="1" customWidth="1"/>
    <col min="1031" max="1031" width="33.5703125" style="4" customWidth="1"/>
    <col min="1032" max="1032" width="30.42578125" style="4" customWidth="1"/>
    <col min="1033" max="1033" width="10.42578125" style="4" customWidth="1"/>
    <col min="1034" max="1034" width="9.140625" style="4"/>
    <col min="1035" max="1035" width="11" style="4" customWidth="1"/>
    <col min="1036" max="1036" width="13.28515625" style="4" customWidth="1"/>
    <col min="1037" max="1038" width="14.5703125" style="4" customWidth="1"/>
    <col min="1039" max="1039" width="17.5703125" style="4" customWidth="1"/>
    <col min="1040" max="1283" width="9.140625" style="4"/>
    <col min="1284" max="1284" width="4.28515625" style="4" customWidth="1"/>
    <col min="1285" max="1285" width="8" style="4" customWidth="1"/>
    <col min="1286" max="1286" width="15" style="4" bestFit="1" customWidth="1"/>
    <col min="1287" max="1287" width="33.5703125" style="4" customWidth="1"/>
    <col min="1288" max="1288" width="30.42578125" style="4" customWidth="1"/>
    <col min="1289" max="1289" width="10.42578125" style="4" customWidth="1"/>
    <col min="1290" max="1290" width="9.140625" style="4"/>
    <col min="1291" max="1291" width="11" style="4" customWidth="1"/>
    <col min="1292" max="1292" width="13.28515625" style="4" customWidth="1"/>
    <col min="1293" max="1294" width="14.5703125" style="4" customWidth="1"/>
    <col min="1295" max="1295" width="17.5703125" style="4" customWidth="1"/>
    <col min="1296" max="1539" width="9.140625" style="4"/>
    <col min="1540" max="1540" width="4.28515625" style="4" customWidth="1"/>
    <col min="1541" max="1541" width="8" style="4" customWidth="1"/>
    <col min="1542" max="1542" width="15" style="4" bestFit="1" customWidth="1"/>
    <col min="1543" max="1543" width="33.5703125" style="4" customWidth="1"/>
    <col min="1544" max="1544" width="30.42578125" style="4" customWidth="1"/>
    <col min="1545" max="1545" width="10.42578125" style="4" customWidth="1"/>
    <col min="1546" max="1546" width="9.140625" style="4"/>
    <col min="1547" max="1547" width="11" style="4" customWidth="1"/>
    <col min="1548" max="1548" width="13.28515625" style="4" customWidth="1"/>
    <col min="1549" max="1550" width="14.5703125" style="4" customWidth="1"/>
    <col min="1551" max="1551" width="17.5703125" style="4" customWidth="1"/>
    <col min="1552" max="1795" width="9.140625" style="4"/>
    <col min="1796" max="1796" width="4.28515625" style="4" customWidth="1"/>
    <col min="1797" max="1797" width="8" style="4" customWidth="1"/>
    <col min="1798" max="1798" width="15" style="4" bestFit="1" customWidth="1"/>
    <col min="1799" max="1799" width="33.5703125" style="4" customWidth="1"/>
    <col min="1800" max="1800" width="30.42578125" style="4" customWidth="1"/>
    <col min="1801" max="1801" width="10.42578125" style="4" customWidth="1"/>
    <col min="1802" max="1802" width="9.140625" style="4"/>
    <col min="1803" max="1803" width="11" style="4" customWidth="1"/>
    <col min="1804" max="1804" width="13.28515625" style="4" customWidth="1"/>
    <col min="1805" max="1806" width="14.5703125" style="4" customWidth="1"/>
    <col min="1807" max="1807" width="17.5703125" style="4" customWidth="1"/>
    <col min="1808" max="2051" width="9.140625" style="4"/>
    <col min="2052" max="2052" width="4.28515625" style="4" customWidth="1"/>
    <col min="2053" max="2053" width="8" style="4" customWidth="1"/>
    <col min="2054" max="2054" width="15" style="4" bestFit="1" customWidth="1"/>
    <col min="2055" max="2055" width="33.5703125" style="4" customWidth="1"/>
    <col min="2056" max="2056" width="30.42578125" style="4" customWidth="1"/>
    <col min="2057" max="2057" width="10.42578125" style="4" customWidth="1"/>
    <col min="2058" max="2058" width="9.140625" style="4"/>
    <col min="2059" max="2059" width="11" style="4" customWidth="1"/>
    <col min="2060" max="2060" width="13.28515625" style="4" customWidth="1"/>
    <col min="2061" max="2062" width="14.5703125" style="4" customWidth="1"/>
    <col min="2063" max="2063" width="17.5703125" style="4" customWidth="1"/>
    <col min="2064" max="2307" width="9.140625" style="4"/>
    <col min="2308" max="2308" width="4.28515625" style="4" customWidth="1"/>
    <col min="2309" max="2309" width="8" style="4" customWidth="1"/>
    <col min="2310" max="2310" width="15" style="4" bestFit="1" customWidth="1"/>
    <col min="2311" max="2311" width="33.5703125" style="4" customWidth="1"/>
    <col min="2312" max="2312" width="30.42578125" style="4" customWidth="1"/>
    <col min="2313" max="2313" width="10.42578125" style="4" customWidth="1"/>
    <col min="2314" max="2314" width="9.140625" style="4"/>
    <col min="2315" max="2315" width="11" style="4" customWidth="1"/>
    <col min="2316" max="2316" width="13.28515625" style="4" customWidth="1"/>
    <col min="2317" max="2318" width="14.5703125" style="4" customWidth="1"/>
    <col min="2319" max="2319" width="17.5703125" style="4" customWidth="1"/>
    <col min="2320" max="2563" width="9.140625" style="4"/>
    <col min="2564" max="2564" width="4.28515625" style="4" customWidth="1"/>
    <col min="2565" max="2565" width="8" style="4" customWidth="1"/>
    <col min="2566" max="2566" width="15" style="4" bestFit="1" customWidth="1"/>
    <col min="2567" max="2567" width="33.5703125" style="4" customWidth="1"/>
    <col min="2568" max="2568" width="30.42578125" style="4" customWidth="1"/>
    <col min="2569" max="2569" width="10.42578125" style="4" customWidth="1"/>
    <col min="2570" max="2570" width="9.140625" style="4"/>
    <col min="2571" max="2571" width="11" style="4" customWidth="1"/>
    <col min="2572" max="2572" width="13.28515625" style="4" customWidth="1"/>
    <col min="2573" max="2574" width="14.5703125" style="4" customWidth="1"/>
    <col min="2575" max="2575" width="17.5703125" style="4" customWidth="1"/>
    <col min="2576" max="2819" width="9.140625" style="4"/>
    <col min="2820" max="2820" width="4.28515625" style="4" customWidth="1"/>
    <col min="2821" max="2821" width="8" style="4" customWidth="1"/>
    <col min="2822" max="2822" width="15" style="4" bestFit="1" customWidth="1"/>
    <col min="2823" max="2823" width="33.5703125" style="4" customWidth="1"/>
    <col min="2824" max="2824" width="30.42578125" style="4" customWidth="1"/>
    <col min="2825" max="2825" width="10.42578125" style="4" customWidth="1"/>
    <col min="2826" max="2826" width="9.140625" style="4"/>
    <col min="2827" max="2827" width="11" style="4" customWidth="1"/>
    <col min="2828" max="2828" width="13.28515625" style="4" customWidth="1"/>
    <col min="2829" max="2830" width="14.5703125" style="4" customWidth="1"/>
    <col min="2831" max="2831" width="17.5703125" style="4" customWidth="1"/>
    <col min="2832" max="3075" width="9.140625" style="4"/>
    <col min="3076" max="3076" width="4.28515625" style="4" customWidth="1"/>
    <col min="3077" max="3077" width="8" style="4" customWidth="1"/>
    <col min="3078" max="3078" width="15" style="4" bestFit="1" customWidth="1"/>
    <col min="3079" max="3079" width="33.5703125" style="4" customWidth="1"/>
    <col min="3080" max="3080" width="30.42578125" style="4" customWidth="1"/>
    <col min="3081" max="3081" width="10.42578125" style="4" customWidth="1"/>
    <col min="3082" max="3082" width="9.140625" style="4"/>
    <col min="3083" max="3083" width="11" style="4" customWidth="1"/>
    <col min="3084" max="3084" width="13.28515625" style="4" customWidth="1"/>
    <col min="3085" max="3086" width="14.5703125" style="4" customWidth="1"/>
    <col min="3087" max="3087" width="17.5703125" style="4" customWidth="1"/>
    <col min="3088" max="3331" width="9.140625" style="4"/>
    <col min="3332" max="3332" width="4.28515625" style="4" customWidth="1"/>
    <col min="3333" max="3333" width="8" style="4" customWidth="1"/>
    <col min="3334" max="3334" width="15" style="4" bestFit="1" customWidth="1"/>
    <col min="3335" max="3335" width="33.5703125" style="4" customWidth="1"/>
    <col min="3336" max="3336" width="30.42578125" style="4" customWidth="1"/>
    <col min="3337" max="3337" width="10.42578125" style="4" customWidth="1"/>
    <col min="3338" max="3338" width="9.140625" style="4"/>
    <col min="3339" max="3339" width="11" style="4" customWidth="1"/>
    <col min="3340" max="3340" width="13.28515625" style="4" customWidth="1"/>
    <col min="3341" max="3342" width="14.5703125" style="4" customWidth="1"/>
    <col min="3343" max="3343" width="17.5703125" style="4" customWidth="1"/>
    <col min="3344" max="3587" width="9.140625" style="4"/>
    <col min="3588" max="3588" width="4.28515625" style="4" customWidth="1"/>
    <col min="3589" max="3589" width="8" style="4" customWidth="1"/>
    <col min="3590" max="3590" width="15" style="4" bestFit="1" customWidth="1"/>
    <col min="3591" max="3591" width="33.5703125" style="4" customWidth="1"/>
    <col min="3592" max="3592" width="30.42578125" style="4" customWidth="1"/>
    <col min="3593" max="3593" width="10.42578125" style="4" customWidth="1"/>
    <col min="3594" max="3594" width="9.140625" style="4"/>
    <col min="3595" max="3595" width="11" style="4" customWidth="1"/>
    <col min="3596" max="3596" width="13.28515625" style="4" customWidth="1"/>
    <col min="3597" max="3598" width="14.5703125" style="4" customWidth="1"/>
    <col min="3599" max="3599" width="17.5703125" style="4" customWidth="1"/>
    <col min="3600" max="3843" width="9.140625" style="4"/>
    <col min="3844" max="3844" width="4.28515625" style="4" customWidth="1"/>
    <col min="3845" max="3845" width="8" style="4" customWidth="1"/>
    <col min="3846" max="3846" width="15" style="4" bestFit="1" customWidth="1"/>
    <col min="3847" max="3847" width="33.5703125" style="4" customWidth="1"/>
    <col min="3848" max="3848" width="30.42578125" style="4" customWidth="1"/>
    <col min="3849" max="3849" width="10.42578125" style="4" customWidth="1"/>
    <col min="3850" max="3850" width="9.140625" style="4"/>
    <col min="3851" max="3851" width="11" style="4" customWidth="1"/>
    <col min="3852" max="3852" width="13.28515625" style="4" customWidth="1"/>
    <col min="3853" max="3854" width="14.5703125" style="4" customWidth="1"/>
    <col min="3855" max="3855" width="17.5703125" style="4" customWidth="1"/>
    <col min="3856" max="4099" width="9.140625" style="4"/>
    <col min="4100" max="4100" width="4.28515625" style="4" customWidth="1"/>
    <col min="4101" max="4101" width="8" style="4" customWidth="1"/>
    <col min="4102" max="4102" width="15" style="4" bestFit="1" customWidth="1"/>
    <col min="4103" max="4103" width="33.5703125" style="4" customWidth="1"/>
    <col min="4104" max="4104" width="30.42578125" style="4" customWidth="1"/>
    <col min="4105" max="4105" width="10.42578125" style="4" customWidth="1"/>
    <col min="4106" max="4106" width="9.140625" style="4"/>
    <col min="4107" max="4107" width="11" style="4" customWidth="1"/>
    <col min="4108" max="4108" width="13.28515625" style="4" customWidth="1"/>
    <col min="4109" max="4110" width="14.5703125" style="4" customWidth="1"/>
    <col min="4111" max="4111" width="17.5703125" style="4" customWidth="1"/>
    <col min="4112" max="4355" width="9.140625" style="4"/>
    <col min="4356" max="4356" width="4.28515625" style="4" customWidth="1"/>
    <col min="4357" max="4357" width="8" style="4" customWidth="1"/>
    <col min="4358" max="4358" width="15" style="4" bestFit="1" customWidth="1"/>
    <col min="4359" max="4359" width="33.5703125" style="4" customWidth="1"/>
    <col min="4360" max="4360" width="30.42578125" style="4" customWidth="1"/>
    <col min="4361" max="4361" width="10.42578125" style="4" customWidth="1"/>
    <col min="4362" max="4362" width="9.140625" style="4"/>
    <col min="4363" max="4363" width="11" style="4" customWidth="1"/>
    <col min="4364" max="4364" width="13.28515625" style="4" customWidth="1"/>
    <col min="4365" max="4366" width="14.5703125" style="4" customWidth="1"/>
    <col min="4367" max="4367" width="17.5703125" style="4" customWidth="1"/>
    <col min="4368" max="4611" width="9.140625" style="4"/>
    <col min="4612" max="4612" width="4.28515625" style="4" customWidth="1"/>
    <col min="4613" max="4613" width="8" style="4" customWidth="1"/>
    <col min="4614" max="4614" width="15" style="4" bestFit="1" customWidth="1"/>
    <col min="4615" max="4615" width="33.5703125" style="4" customWidth="1"/>
    <col min="4616" max="4616" width="30.42578125" style="4" customWidth="1"/>
    <col min="4617" max="4617" width="10.42578125" style="4" customWidth="1"/>
    <col min="4618" max="4618" width="9.140625" style="4"/>
    <col min="4619" max="4619" width="11" style="4" customWidth="1"/>
    <col min="4620" max="4620" width="13.28515625" style="4" customWidth="1"/>
    <col min="4621" max="4622" width="14.5703125" style="4" customWidth="1"/>
    <col min="4623" max="4623" width="17.5703125" style="4" customWidth="1"/>
    <col min="4624" max="4867" width="9.140625" style="4"/>
    <col min="4868" max="4868" width="4.28515625" style="4" customWidth="1"/>
    <col min="4869" max="4869" width="8" style="4" customWidth="1"/>
    <col min="4870" max="4870" width="15" style="4" bestFit="1" customWidth="1"/>
    <col min="4871" max="4871" width="33.5703125" style="4" customWidth="1"/>
    <col min="4872" max="4872" width="30.42578125" style="4" customWidth="1"/>
    <col min="4873" max="4873" width="10.42578125" style="4" customWidth="1"/>
    <col min="4874" max="4874" width="9.140625" style="4"/>
    <col min="4875" max="4875" width="11" style="4" customWidth="1"/>
    <col min="4876" max="4876" width="13.28515625" style="4" customWidth="1"/>
    <col min="4877" max="4878" width="14.5703125" style="4" customWidth="1"/>
    <col min="4879" max="4879" width="17.5703125" style="4" customWidth="1"/>
    <col min="4880" max="5123" width="9.140625" style="4"/>
    <col min="5124" max="5124" width="4.28515625" style="4" customWidth="1"/>
    <col min="5125" max="5125" width="8" style="4" customWidth="1"/>
    <col min="5126" max="5126" width="15" style="4" bestFit="1" customWidth="1"/>
    <col min="5127" max="5127" width="33.5703125" style="4" customWidth="1"/>
    <col min="5128" max="5128" width="30.42578125" style="4" customWidth="1"/>
    <col min="5129" max="5129" width="10.42578125" style="4" customWidth="1"/>
    <col min="5130" max="5130" width="9.140625" style="4"/>
    <col min="5131" max="5131" width="11" style="4" customWidth="1"/>
    <col min="5132" max="5132" width="13.28515625" style="4" customWidth="1"/>
    <col min="5133" max="5134" width="14.5703125" style="4" customWidth="1"/>
    <col min="5135" max="5135" width="17.5703125" style="4" customWidth="1"/>
    <col min="5136" max="5379" width="9.140625" style="4"/>
    <col min="5380" max="5380" width="4.28515625" style="4" customWidth="1"/>
    <col min="5381" max="5381" width="8" style="4" customWidth="1"/>
    <col min="5382" max="5382" width="15" style="4" bestFit="1" customWidth="1"/>
    <col min="5383" max="5383" width="33.5703125" style="4" customWidth="1"/>
    <col min="5384" max="5384" width="30.42578125" style="4" customWidth="1"/>
    <col min="5385" max="5385" width="10.42578125" style="4" customWidth="1"/>
    <col min="5386" max="5386" width="9.140625" style="4"/>
    <col min="5387" max="5387" width="11" style="4" customWidth="1"/>
    <col min="5388" max="5388" width="13.28515625" style="4" customWidth="1"/>
    <col min="5389" max="5390" width="14.5703125" style="4" customWidth="1"/>
    <col min="5391" max="5391" width="17.5703125" style="4" customWidth="1"/>
    <col min="5392" max="5635" width="9.140625" style="4"/>
    <col min="5636" max="5636" width="4.28515625" style="4" customWidth="1"/>
    <col min="5637" max="5637" width="8" style="4" customWidth="1"/>
    <col min="5638" max="5638" width="15" style="4" bestFit="1" customWidth="1"/>
    <col min="5639" max="5639" width="33.5703125" style="4" customWidth="1"/>
    <col min="5640" max="5640" width="30.42578125" style="4" customWidth="1"/>
    <col min="5641" max="5641" width="10.42578125" style="4" customWidth="1"/>
    <col min="5642" max="5642" width="9.140625" style="4"/>
    <col min="5643" max="5643" width="11" style="4" customWidth="1"/>
    <col min="5644" max="5644" width="13.28515625" style="4" customWidth="1"/>
    <col min="5645" max="5646" width="14.5703125" style="4" customWidth="1"/>
    <col min="5647" max="5647" width="17.5703125" style="4" customWidth="1"/>
    <col min="5648" max="5891" width="9.140625" style="4"/>
    <col min="5892" max="5892" width="4.28515625" style="4" customWidth="1"/>
    <col min="5893" max="5893" width="8" style="4" customWidth="1"/>
    <col min="5894" max="5894" width="15" style="4" bestFit="1" customWidth="1"/>
    <col min="5895" max="5895" width="33.5703125" style="4" customWidth="1"/>
    <col min="5896" max="5896" width="30.42578125" style="4" customWidth="1"/>
    <col min="5897" max="5897" width="10.42578125" style="4" customWidth="1"/>
    <col min="5898" max="5898" width="9.140625" style="4"/>
    <col min="5899" max="5899" width="11" style="4" customWidth="1"/>
    <col min="5900" max="5900" width="13.28515625" style="4" customWidth="1"/>
    <col min="5901" max="5902" width="14.5703125" style="4" customWidth="1"/>
    <col min="5903" max="5903" width="17.5703125" style="4" customWidth="1"/>
    <col min="5904" max="6147" width="9.140625" style="4"/>
    <col min="6148" max="6148" width="4.28515625" style="4" customWidth="1"/>
    <col min="6149" max="6149" width="8" style="4" customWidth="1"/>
    <col min="6150" max="6150" width="15" style="4" bestFit="1" customWidth="1"/>
    <col min="6151" max="6151" width="33.5703125" style="4" customWidth="1"/>
    <col min="6152" max="6152" width="30.42578125" style="4" customWidth="1"/>
    <col min="6153" max="6153" width="10.42578125" style="4" customWidth="1"/>
    <col min="6154" max="6154" width="9.140625" style="4"/>
    <col min="6155" max="6155" width="11" style="4" customWidth="1"/>
    <col min="6156" max="6156" width="13.28515625" style="4" customWidth="1"/>
    <col min="6157" max="6158" width="14.5703125" style="4" customWidth="1"/>
    <col min="6159" max="6159" width="17.5703125" style="4" customWidth="1"/>
    <col min="6160" max="6403" width="9.140625" style="4"/>
    <col min="6404" max="6404" width="4.28515625" style="4" customWidth="1"/>
    <col min="6405" max="6405" width="8" style="4" customWidth="1"/>
    <col min="6406" max="6406" width="15" style="4" bestFit="1" customWidth="1"/>
    <col min="6407" max="6407" width="33.5703125" style="4" customWidth="1"/>
    <col min="6408" max="6408" width="30.42578125" style="4" customWidth="1"/>
    <col min="6409" max="6409" width="10.42578125" style="4" customWidth="1"/>
    <col min="6410" max="6410" width="9.140625" style="4"/>
    <col min="6411" max="6411" width="11" style="4" customWidth="1"/>
    <col min="6412" max="6412" width="13.28515625" style="4" customWidth="1"/>
    <col min="6413" max="6414" width="14.5703125" style="4" customWidth="1"/>
    <col min="6415" max="6415" width="17.5703125" style="4" customWidth="1"/>
    <col min="6416" max="6659" width="9.140625" style="4"/>
    <col min="6660" max="6660" width="4.28515625" style="4" customWidth="1"/>
    <col min="6661" max="6661" width="8" style="4" customWidth="1"/>
    <col min="6662" max="6662" width="15" style="4" bestFit="1" customWidth="1"/>
    <col min="6663" max="6663" width="33.5703125" style="4" customWidth="1"/>
    <col min="6664" max="6664" width="30.42578125" style="4" customWidth="1"/>
    <col min="6665" max="6665" width="10.42578125" style="4" customWidth="1"/>
    <col min="6666" max="6666" width="9.140625" style="4"/>
    <col min="6667" max="6667" width="11" style="4" customWidth="1"/>
    <col min="6668" max="6668" width="13.28515625" style="4" customWidth="1"/>
    <col min="6669" max="6670" width="14.5703125" style="4" customWidth="1"/>
    <col min="6671" max="6671" width="17.5703125" style="4" customWidth="1"/>
    <col min="6672" max="6915" width="9.140625" style="4"/>
    <col min="6916" max="6916" width="4.28515625" style="4" customWidth="1"/>
    <col min="6917" max="6917" width="8" style="4" customWidth="1"/>
    <col min="6918" max="6918" width="15" style="4" bestFit="1" customWidth="1"/>
    <col min="6919" max="6919" width="33.5703125" style="4" customWidth="1"/>
    <col min="6920" max="6920" width="30.42578125" style="4" customWidth="1"/>
    <col min="6921" max="6921" width="10.42578125" style="4" customWidth="1"/>
    <col min="6922" max="6922" width="9.140625" style="4"/>
    <col min="6923" max="6923" width="11" style="4" customWidth="1"/>
    <col min="6924" max="6924" width="13.28515625" style="4" customWidth="1"/>
    <col min="6925" max="6926" width="14.5703125" style="4" customWidth="1"/>
    <col min="6927" max="6927" width="17.5703125" style="4" customWidth="1"/>
    <col min="6928" max="7171" width="9.140625" style="4"/>
    <col min="7172" max="7172" width="4.28515625" style="4" customWidth="1"/>
    <col min="7173" max="7173" width="8" style="4" customWidth="1"/>
    <col min="7174" max="7174" width="15" style="4" bestFit="1" customWidth="1"/>
    <col min="7175" max="7175" width="33.5703125" style="4" customWidth="1"/>
    <col min="7176" max="7176" width="30.42578125" style="4" customWidth="1"/>
    <col min="7177" max="7177" width="10.42578125" style="4" customWidth="1"/>
    <col min="7178" max="7178" width="9.140625" style="4"/>
    <col min="7179" max="7179" width="11" style="4" customWidth="1"/>
    <col min="7180" max="7180" width="13.28515625" style="4" customWidth="1"/>
    <col min="7181" max="7182" width="14.5703125" style="4" customWidth="1"/>
    <col min="7183" max="7183" width="17.5703125" style="4" customWidth="1"/>
    <col min="7184" max="7427" width="9.140625" style="4"/>
    <col min="7428" max="7428" width="4.28515625" style="4" customWidth="1"/>
    <col min="7429" max="7429" width="8" style="4" customWidth="1"/>
    <col min="7430" max="7430" width="15" style="4" bestFit="1" customWidth="1"/>
    <col min="7431" max="7431" width="33.5703125" style="4" customWidth="1"/>
    <col min="7432" max="7432" width="30.42578125" style="4" customWidth="1"/>
    <col min="7433" max="7433" width="10.42578125" style="4" customWidth="1"/>
    <col min="7434" max="7434" width="9.140625" style="4"/>
    <col min="7435" max="7435" width="11" style="4" customWidth="1"/>
    <col min="7436" max="7436" width="13.28515625" style="4" customWidth="1"/>
    <col min="7437" max="7438" width="14.5703125" style="4" customWidth="1"/>
    <col min="7439" max="7439" width="17.5703125" style="4" customWidth="1"/>
    <col min="7440" max="7683" width="9.140625" style="4"/>
    <col min="7684" max="7684" width="4.28515625" style="4" customWidth="1"/>
    <col min="7685" max="7685" width="8" style="4" customWidth="1"/>
    <col min="7686" max="7686" width="15" style="4" bestFit="1" customWidth="1"/>
    <col min="7687" max="7687" width="33.5703125" style="4" customWidth="1"/>
    <col min="7688" max="7688" width="30.42578125" style="4" customWidth="1"/>
    <col min="7689" max="7689" width="10.42578125" style="4" customWidth="1"/>
    <col min="7690" max="7690" width="9.140625" style="4"/>
    <col min="7691" max="7691" width="11" style="4" customWidth="1"/>
    <col min="7692" max="7692" width="13.28515625" style="4" customWidth="1"/>
    <col min="7693" max="7694" width="14.5703125" style="4" customWidth="1"/>
    <col min="7695" max="7695" width="17.5703125" style="4" customWidth="1"/>
    <col min="7696" max="7939" width="9.140625" style="4"/>
    <col min="7940" max="7940" width="4.28515625" style="4" customWidth="1"/>
    <col min="7941" max="7941" width="8" style="4" customWidth="1"/>
    <col min="7942" max="7942" width="15" style="4" bestFit="1" customWidth="1"/>
    <col min="7943" max="7943" width="33.5703125" style="4" customWidth="1"/>
    <col min="7944" max="7944" width="30.42578125" style="4" customWidth="1"/>
    <col min="7945" max="7945" width="10.42578125" style="4" customWidth="1"/>
    <col min="7946" max="7946" width="9.140625" style="4"/>
    <col min="7947" max="7947" width="11" style="4" customWidth="1"/>
    <col min="7948" max="7948" width="13.28515625" style="4" customWidth="1"/>
    <col min="7949" max="7950" width="14.5703125" style="4" customWidth="1"/>
    <col min="7951" max="7951" width="17.5703125" style="4" customWidth="1"/>
    <col min="7952" max="8195" width="9.140625" style="4"/>
    <col min="8196" max="8196" width="4.28515625" style="4" customWidth="1"/>
    <col min="8197" max="8197" width="8" style="4" customWidth="1"/>
    <col min="8198" max="8198" width="15" style="4" bestFit="1" customWidth="1"/>
    <col min="8199" max="8199" width="33.5703125" style="4" customWidth="1"/>
    <col min="8200" max="8200" width="30.42578125" style="4" customWidth="1"/>
    <col min="8201" max="8201" width="10.42578125" style="4" customWidth="1"/>
    <col min="8202" max="8202" width="9.140625" style="4"/>
    <col min="8203" max="8203" width="11" style="4" customWidth="1"/>
    <col min="8204" max="8204" width="13.28515625" style="4" customWidth="1"/>
    <col min="8205" max="8206" width="14.5703125" style="4" customWidth="1"/>
    <col min="8207" max="8207" width="17.5703125" style="4" customWidth="1"/>
    <col min="8208" max="8451" width="9.140625" style="4"/>
    <col min="8452" max="8452" width="4.28515625" style="4" customWidth="1"/>
    <col min="8453" max="8453" width="8" style="4" customWidth="1"/>
    <col min="8454" max="8454" width="15" style="4" bestFit="1" customWidth="1"/>
    <col min="8455" max="8455" width="33.5703125" style="4" customWidth="1"/>
    <col min="8456" max="8456" width="30.42578125" style="4" customWidth="1"/>
    <col min="8457" max="8457" width="10.42578125" style="4" customWidth="1"/>
    <col min="8458" max="8458" width="9.140625" style="4"/>
    <col min="8459" max="8459" width="11" style="4" customWidth="1"/>
    <col min="8460" max="8460" width="13.28515625" style="4" customWidth="1"/>
    <col min="8461" max="8462" width="14.5703125" style="4" customWidth="1"/>
    <col min="8463" max="8463" width="17.5703125" style="4" customWidth="1"/>
    <col min="8464" max="8707" width="9.140625" style="4"/>
    <col min="8708" max="8708" width="4.28515625" style="4" customWidth="1"/>
    <col min="8709" max="8709" width="8" style="4" customWidth="1"/>
    <col min="8710" max="8710" width="15" style="4" bestFit="1" customWidth="1"/>
    <col min="8711" max="8711" width="33.5703125" style="4" customWidth="1"/>
    <col min="8712" max="8712" width="30.42578125" style="4" customWidth="1"/>
    <col min="8713" max="8713" width="10.42578125" style="4" customWidth="1"/>
    <col min="8714" max="8714" width="9.140625" style="4"/>
    <col min="8715" max="8715" width="11" style="4" customWidth="1"/>
    <col min="8716" max="8716" width="13.28515625" style="4" customWidth="1"/>
    <col min="8717" max="8718" width="14.5703125" style="4" customWidth="1"/>
    <col min="8719" max="8719" width="17.5703125" style="4" customWidth="1"/>
    <col min="8720" max="8963" width="9.140625" style="4"/>
    <col min="8964" max="8964" width="4.28515625" style="4" customWidth="1"/>
    <col min="8965" max="8965" width="8" style="4" customWidth="1"/>
    <col min="8966" max="8966" width="15" style="4" bestFit="1" customWidth="1"/>
    <col min="8967" max="8967" width="33.5703125" style="4" customWidth="1"/>
    <col min="8968" max="8968" width="30.42578125" style="4" customWidth="1"/>
    <col min="8969" max="8969" width="10.42578125" style="4" customWidth="1"/>
    <col min="8970" max="8970" width="9.140625" style="4"/>
    <col min="8971" max="8971" width="11" style="4" customWidth="1"/>
    <col min="8972" max="8972" width="13.28515625" style="4" customWidth="1"/>
    <col min="8973" max="8974" width="14.5703125" style="4" customWidth="1"/>
    <col min="8975" max="8975" width="17.5703125" style="4" customWidth="1"/>
    <col min="8976" max="9219" width="9.140625" style="4"/>
    <col min="9220" max="9220" width="4.28515625" style="4" customWidth="1"/>
    <col min="9221" max="9221" width="8" style="4" customWidth="1"/>
    <col min="9222" max="9222" width="15" style="4" bestFit="1" customWidth="1"/>
    <col min="9223" max="9223" width="33.5703125" style="4" customWidth="1"/>
    <col min="9224" max="9224" width="30.42578125" style="4" customWidth="1"/>
    <col min="9225" max="9225" width="10.42578125" style="4" customWidth="1"/>
    <col min="9226" max="9226" width="9.140625" style="4"/>
    <col min="9227" max="9227" width="11" style="4" customWidth="1"/>
    <col min="9228" max="9228" width="13.28515625" style="4" customWidth="1"/>
    <col min="9229" max="9230" width="14.5703125" style="4" customWidth="1"/>
    <col min="9231" max="9231" width="17.5703125" style="4" customWidth="1"/>
    <col min="9232" max="9475" width="9.140625" style="4"/>
    <col min="9476" max="9476" width="4.28515625" style="4" customWidth="1"/>
    <col min="9477" max="9477" width="8" style="4" customWidth="1"/>
    <col min="9478" max="9478" width="15" style="4" bestFit="1" customWidth="1"/>
    <col min="9479" max="9479" width="33.5703125" style="4" customWidth="1"/>
    <col min="9480" max="9480" width="30.42578125" style="4" customWidth="1"/>
    <col min="9481" max="9481" width="10.42578125" style="4" customWidth="1"/>
    <col min="9482" max="9482" width="9.140625" style="4"/>
    <col min="9483" max="9483" width="11" style="4" customWidth="1"/>
    <col min="9484" max="9484" width="13.28515625" style="4" customWidth="1"/>
    <col min="9485" max="9486" width="14.5703125" style="4" customWidth="1"/>
    <col min="9487" max="9487" width="17.5703125" style="4" customWidth="1"/>
    <col min="9488" max="9731" width="9.140625" style="4"/>
    <col min="9732" max="9732" width="4.28515625" style="4" customWidth="1"/>
    <col min="9733" max="9733" width="8" style="4" customWidth="1"/>
    <col min="9734" max="9734" width="15" style="4" bestFit="1" customWidth="1"/>
    <col min="9735" max="9735" width="33.5703125" style="4" customWidth="1"/>
    <col min="9736" max="9736" width="30.42578125" style="4" customWidth="1"/>
    <col min="9737" max="9737" width="10.42578125" style="4" customWidth="1"/>
    <col min="9738" max="9738" width="9.140625" style="4"/>
    <col min="9739" max="9739" width="11" style="4" customWidth="1"/>
    <col min="9740" max="9740" width="13.28515625" style="4" customWidth="1"/>
    <col min="9741" max="9742" width="14.5703125" style="4" customWidth="1"/>
    <col min="9743" max="9743" width="17.5703125" style="4" customWidth="1"/>
    <col min="9744" max="9987" width="9.140625" style="4"/>
    <col min="9988" max="9988" width="4.28515625" style="4" customWidth="1"/>
    <col min="9989" max="9989" width="8" style="4" customWidth="1"/>
    <col min="9990" max="9990" width="15" style="4" bestFit="1" customWidth="1"/>
    <col min="9991" max="9991" width="33.5703125" style="4" customWidth="1"/>
    <col min="9992" max="9992" width="30.42578125" style="4" customWidth="1"/>
    <col min="9993" max="9993" width="10.42578125" style="4" customWidth="1"/>
    <col min="9994" max="9994" width="9.140625" style="4"/>
    <col min="9995" max="9995" width="11" style="4" customWidth="1"/>
    <col min="9996" max="9996" width="13.28515625" style="4" customWidth="1"/>
    <col min="9997" max="9998" width="14.5703125" style="4" customWidth="1"/>
    <col min="9999" max="9999" width="17.5703125" style="4" customWidth="1"/>
    <col min="10000" max="10243" width="9.140625" style="4"/>
    <col min="10244" max="10244" width="4.28515625" style="4" customWidth="1"/>
    <col min="10245" max="10245" width="8" style="4" customWidth="1"/>
    <col min="10246" max="10246" width="15" style="4" bestFit="1" customWidth="1"/>
    <col min="10247" max="10247" width="33.5703125" style="4" customWidth="1"/>
    <col min="10248" max="10248" width="30.42578125" style="4" customWidth="1"/>
    <col min="10249" max="10249" width="10.42578125" style="4" customWidth="1"/>
    <col min="10250" max="10250" width="9.140625" style="4"/>
    <col min="10251" max="10251" width="11" style="4" customWidth="1"/>
    <col min="10252" max="10252" width="13.28515625" style="4" customWidth="1"/>
    <col min="10253" max="10254" width="14.5703125" style="4" customWidth="1"/>
    <col min="10255" max="10255" width="17.5703125" style="4" customWidth="1"/>
    <col min="10256" max="10499" width="9.140625" style="4"/>
    <col min="10500" max="10500" width="4.28515625" style="4" customWidth="1"/>
    <col min="10501" max="10501" width="8" style="4" customWidth="1"/>
    <col min="10502" max="10502" width="15" style="4" bestFit="1" customWidth="1"/>
    <col min="10503" max="10503" width="33.5703125" style="4" customWidth="1"/>
    <col min="10504" max="10504" width="30.42578125" style="4" customWidth="1"/>
    <col min="10505" max="10505" width="10.42578125" style="4" customWidth="1"/>
    <col min="10506" max="10506" width="9.140625" style="4"/>
    <col min="10507" max="10507" width="11" style="4" customWidth="1"/>
    <col min="10508" max="10508" width="13.28515625" style="4" customWidth="1"/>
    <col min="10509" max="10510" width="14.5703125" style="4" customWidth="1"/>
    <col min="10511" max="10511" width="17.5703125" style="4" customWidth="1"/>
    <col min="10512" max="10755" width="9.140625" style="4"/>
    <col min="10756" max="10756" width="4.28515625" style="4" customWidth="1"/>
    <col min="10757" max="10757" width="8" style="4" customWidth="1"/>
    <col min="10758" max="10758" width="15" style="4" bestFit="1" customWidth="1"/>
    <col min="10759" max="10759" width="33.5703125" style="4" customWidth="1"/>
    <col min="10760" max="10760" width="30.42578125" style="4" customWidth="1"/>
    <col min="10761" max="10761" width="10.42578125" style="4" customWidth="1"/>
    <col min="10762" max="10762" width="9.140625" style="4"/>
    <col min="10763" max="10763" width="11" style="4" customWidth="1"/>
    <col min="10764" max="10764" width="13.28515625" style="4" customWidth="1"/>
    <col min="10765" max="10766" width="14.5703125" style="4" customWidth="1"/>
    <col min="10767" max="10767" width="17.5703125" style="4" customWidth="1"/>
    <col min="10768" max="11011" width="9.140625" style="4"/>
    <col min="11012" max="11012" width="4.28515625" style="4" customWidth="1"/>
    <col min="11013" max="11013" width="8" style="4" customWidth="1"/>
    <col min="11014" max="11014" width="15" style="4" bestFit="1" customWidth="1"/>
    <col min="11015" max="11015" width="33.5703125" style="4" customWidth="1"/>
    <col min="11016" max="11016" width="30.42578125" style="4" customWidth="1"/>
    <col min="11017" max="11017" width="10.42578125" style="4" customWidth="1"/>
    <col min="11018" max="11018" width="9.140625" style="4"/>
    <col min="11019" max="11019" width="11" style="4" customWidth="1"/>
    <col min="11020" max="11020" width="13.28515625" style="4" customWidth="1"/>
    <col min="11021" max="11022" width="14.5703125" style="4" customWidth="1"/>
    <col min="11023" max="11023" width="17.5703125" style="4" customWidth="1"/>
    <col min="11024" max="11267" width="9.140625" style="4"/>
    <col min="11268" max="11268" width="4.28515625" style="4" customWidth="1"/>
    <col min="11269" max="11269" width="8" style="4" customWidth="1"/>
    <col min="11270" max="11270" width="15" style="4" bestFit="1" customWidth="1"/>
    <col min="11271" max="11271" width="33.5703125" style="4" customWidth="1"/>
    <col min="11272" max="11272" width="30.42578125" style="4" customWidth="1"/>
    <col min="11273" max="11273" width="10.42578125" style="4" customWidth="1"/>
    <col min="11274" max="11274" width="9.140625" style="4"/>
    <col min="11275" max="11275" width="11" style="4" customWidth="1"/>
    <col min="11276" max="11276" width="13.28515625" style="4" customWidth="1"/>
    <col min="11277" max="11278" width="14.5703125" style="4" customWidth="1"/>
    <col min="11279" max="11279" width="17.5703125" style="4" customWidth="1"/>
    <col min="11280" max="11523" width="9.140625" style="4"/>
    <col min="11524" max="11524" width="4.28515625" style="4" customWidth="1"/>
    <col min="11525" max="11525" width="8" style="4" customWidth="1"/>
    <col min="11526" max="11526" width="15" style="4" bestFit="1" customWidth="1"/>
    <col min="11527" max="11527" width="33.5703125" style="4" customWidth="1"/>
    <col min="11528" max="11528" width="30.42578125" style="4" customWidth="1"/>
    <col min="11529" max="11529" width="10.42578125" style="4" customWidth="1"/>
    <col min="11530" max="11530" width="9.140625" style="4"/>
    <col min="11531" max="11531" width="11" style="4" customWidth="1"/>
    <col min="11532" max="11532" width="13.28515625" style="4" customWidth="1"/>
    <col min="11533" max="11534" width="14.5703125" style="4" customWidth="1"/>
    <col min="11535" max="11535" width="17.5703125" style="4" customWidth="1"/>
    <col min="11536" max="11779" width="9.140625" style="4"/>
    <col min="11780" max="11780" width="4.28515625" style="4" customWidth="1"/>
    <col min="11781" max="11781" width="8" style="4" customWidth="1"/>
    <col min="11782" max="11782" width="15" style="4" bestFit="1" customWidth="1"/>
    <col min="11783" max="11783" width="33.5703125" style="4" customWidth="1"/>
    <col min="11784" max="11784" width="30.42578125" style="4" customWidth="1"/>
    <col min="11785" max="11785" width="10.42578125" style="4" customWidth="1"/>
    <col min="11786" max="11786" width="9.140625" style="4"/>
    <col min="11787" max="11787" width="11" style="4" customWidth="1"/>
    <col min="11788" max="11788" width="13.28515625" style="4" customWidth="1"/>
    <col min="11789" max="11790" width="14.5703125" style="4" customWidth="1"/>
    <col min="11791" max="11791" width="17.5703125" style="4" customWidth="1"/>
    <col min="11792" max="12035" width="9.140625" style="4"/>
    <col min="12036" max="12036" width="4.28515625" style="4" customWidth="1"/>
    <col min="12037" max="12037" width="8" style="4" customWidth="1"/>
    <col min="12038" max="12038" width="15" style="4" bestFit="1" customWidth="1"/>
    <col min="12039" max="12039" width="33.5703125" style="4" customWidth="1"/>
    <col min="12040" max="12040" width="30.42578125" style="4" customWidth="1"/>
    <col min="12041" max="12041" width="10.42578125" style="4" customWidth="1"/>
    <col min="12042" max="12042" width="9.140625" style="4"/>
    <col min="12043" max="12043" width="11" style="4" customWidth="1"/>
    <col min="12044" max="12044" width="13.28515625" style="4" customWidth="1"/>
    <col min="12045" max="12046" width="14.5703125" style="4" customWidth="1"/>
    <col min="12047" max="12047" width="17.5703125" style="4" customWidth="1"/>
    <col min="12048" max="12291" width="9.140625" style="4"/>
    <col min="12292" max="12292" width="4.28515625" style="4" customWidth="1"/>
    <col min="12293" max="12293" width="8" style="4" customWidth="1"/>
    <col min="12294" max="12294" width="15" style="4" bestFit="1" customWidth="1"/>
    <col min="12295" max="12295" width="33.5703125" style="4" customWidth="1"/>
    <col min="12296" max="12296" width="30.42578125" style="4" customWidth="1"/>
    <col min="12297" max="12297" width="10.42578125" style="4" customWidth="1"/>
    <col min="12298" max="12298" width="9.140625" style="4"/>
    <col min="12299" max="12299" width="11" style="4" customWidth="1"/>
    <col min="12300" max="12300" width="13.28515625" style="4" customWidth="1"/>
    <col min="12301" max="12302" width="14.5703125" style="4" customWidth="1"/>
    <col min="12303" max="12303" width="17.5703125" style="4" customWidth="1"/>
    <col min="12304" max="12547" width="9.140625" style="4"/>
    <col min="12548" max="12548" width="4.28515625" style="4" customWidth="1"/>
    <col min="12549" max="12549" width="8" style="4" customWidth="1"/>
    <col min="12550" max="12550" width="15" style="4" bestFit="1" customWidth="1"/>
    <col min="12551" max="12551" width="33.5703125" style="4" customWidth="1"/>
    <col min="12552" max="12552" width="30.42578125" style="4" customWidth="1"/>
    <col min="12553" max="12553" width="10.42578125" style="4" customWidth="1"/>
    <col min="12554" max="12554" width="9.140625" style="4"/>
    <col min="12555" max="12555" width="11" style="4" customWidth="1"/>
    <col min="12556" max="12556" width="13.28515625" style="4" customWidth="1"/>
    <col min="12557" max="12558" width="14.5703125" style="4" customWidth="1"/>
    <col min="12559" max="12559" width="17.5703125" style="4" customWidth="1"/>
    <col min="12560" max="12803" width="9.140625" style="4"/>
    <col min="12804" max="12804" width="4.28515625" style="4" customWidth="1"/>
    <col min="12805" max="12805" width="8" style="4" customWidth="1"/>
    <col min="12806" max="12806" width="15" style="4" bestFit="1" customWidth="1"/>
    <col min="12807" max="12807" width="33.5703125" style="4" customWidth="1"/>
    <col min="12808" max="12808" width="30.42578125" style="4" customWidth="1"/>
    <col min="12809" max="12809" width="10.42578125" style="4" customWidth="1"/>
    <col min="12810" max="12810" width="9.140625" style="4"/>
    <col min="12811" max="12811" width="11" style="4" customWidth="1"/>
    <col min="12812" max="12812" width="13.28515625" style="4" customWidth="1"/>
    <col min="12813" max="12814" width="14.5703125" style="4" customWidth="1"/>
    <col min="12815" max="12815" width="17.5703125" style="4" customWidth="1"/>
    <col min="12816" max="13059" width="9.140625" style="4"/>
    <col min="13060" max="13060" width="4.28515625" style="4" customWidth="1"/>
    <col min="13061" max="13061" width="8" style="4" customWidth="1"/>
    <col min="13062" max="13062" width="15" style="4" bestFit="1" customWidth="1"/>
    <col min="13063" max="13063" width="33.5703125" style="4" customWidth="1"/>
    <col min="13064" max="13064" width="30.42578125" style="4" customWidth="1"/>
    <col min="13065" max="13065" width="10.42578125" style="4" customWidth="1"/>
    <col min="13066" max="13066" width="9.140625" style="4"/>
    <col min="13067" max="13067" width="11" style="4" customWidth="1"/>
    <col min="13068" max="13068" width="13.28515625" style="4" customWidth="1"/>
    <col min="13069" max="13070" width="14.5703125" style="4" customWidth="1"/>
    <col min="13071" max="13071" width="17.5703125" style="4" customWidth="1"/>
    <col min="13072" max="13315" width="9.140625" style="4"/>
    <col min="13316" max="13316" width="4.28515625" style="4" customWidth="1"/>
    <col min="13317" max="13317" width="8" style="4" customWidth="1"/>
    <col min="13318" max="13318" width="15" style="4" bestFit="1" customWidth="1"/>
    <col min="13319" max="13319" width="33.5703125" style="4" customWidth="1"/>
    <col min="13320" max="13320" width="30.42578125" style="4" customWidth="1"/>
    <col min="13321" max="13321" width="10.42578125" style="4" customWidth="1"/>
    <col min="13322" max="13322" width="9.140625" style="4"/>
    <col min="13323" max="13323" width="11" style="4" customWidth="1"/>
    <col min="13324" max="13324" width="13.28515625" style="4" customWidth="1"/>
    <col min="13325" max="13326" width="14.5703125" style="4" customWidth="1"/>
    <col min="13327" max="13327" width="17.5703125" style="4" customWidth="1"/>
    <col min="13328" max="13571" width="9.140625" style="4"/>
    <col min="13572" max="13572" width="4.28515625" style="4" customWidth="1"/>
    <col min="13573" max="13573" width="8" style="4" customWidth="1"/>
    <col min="13574" max="13574" width="15" style="4" bestFit="1" customWidth="1"/>
    <col min="13575" max="13575" width="33.5703125" style="4" customWidth="1"/>
    <col min="13576" max="13576" width="30.42578125" style="4" customWidth="1"/>
    <col min="13577" max="13577" width="10.42578125" style="4" customWidth="1"/>
    <col min="13578" max="13578" width="9.140625" style="4"/>
    <col min="13579" max="13579" width="11" style="4" customWidth="1"/>
    <col min="13580" max="13580" width="13.28515625" style="4" customWidth="1"/>
    <col min="13581" max="13582" width="14.5703125" style="4" customWidth="1"/>
    <col min="13583" max="13583" width="17.5703125" style="4" customWidth="1"/>
    <col min="13584" max="13827" width="9.140625" style="4"/>
    <col min="13828" max="13828" width="4.28515625" style="4" customWidth="1"/>
    <col min="13829" max="13829" width="8" style="4" customWidth="1"/>
    <col min="13830" max="13830" width="15" style="4" bestFit="1" customWidth="1"/>
    <col min="13831" max="13831" width="33.5703125" style="4" customWidth="1"/>
    <col min="13832" max="13832" width="30.42578125" style="4" customWidth="1"/>
    <col min="13833" max="13833" width="10.42578125" style="4" customWidth="1"/>
    <col min="13834" max="13834" width="9.140625" style="4"/>
    <col min="13835" max="13835" width="11" style="4" customWidth="1"/>
    <col min="13836" max="13836" width="13.28515625" style="4" customWidth="1"/>
    <col min="13837" max="13838" width="14.5703125" style="4" customWidth="1"/>
    <col min="13839" max="13839" width="17.5703125" style="4" customWidth="1"/>
    <col min="13840" max="14083" width="9.140625" style="4"/>
    <col min="14084" max="14084" width="4.28515625" style="4" customWidth="1"/>
    <col min="14085" max="14085" width="8" style="4" customWidth="1"/>
    <col min="14086" max="14086" width="15" style="4" bestFit="1" customWidth="1"/>
    <col min="14087" max="14087" width="33.5703125" style="4" customWidth="1"/>
    <col min="14088" max="14088" width="30.42578125" style="4" customWidth="1"/>
    <col min="14089" max="14089" width="10.42578125" style="4" customWidth="1"/>
    <col min="14090" max="14090" width="9.140625" style="4"/>
    <col min="14091" max="14091" width="11" style="4" customWidth="1"/>
    <col min="14092" max="14092" width="13.28515625" style="4" customWidth="1"/>
    <col min="14093" max="14094" width="14.5703125" style="4" customWidth="1"/>
    <col min="14095" max="14095" width="17.5703125" style="4" customWidth="1"/>
    <col min="14096" max="14339" width="9.140625" style="4"/>
    <col min="14340" max="14340" width="4.28515625" style="4" customWidth="1"/>
    <col min="14341" max="14341" width="8" style="4" customWidth="1"/>
    <col min="14342" max="14342" width="15" style="4" bestFit="1" customWidth="1"/>
    <col min="14343" max="14343" width="33.5703125" style="4" customWidth="1"/>
    <col min="14344" max="14344" width="30.42578125" style="4" customWidth="1"/>
    <col min="14345" max="14345" width="10.42578125" style="4" customWidth="1"/>
    <col min="14346" max="14346" width="9.140625" style="4"/>
    <col min="14347" max="14347" width="11" style="4" customWidth="1"/>
    <col min="14348" max="14348" width="13.28515625" style="4" customWidth="1"/>
    <col min="14349" max="14350" width="14.5703125" style="4" customWidth="1"/>
    <col min="14351" max="14351" width="17.5703125" style="4" customWidth="1"/>
    <col min="14352" max="14595" width="9.140625" style="4"/>
    <col min="14596" max="14596" width="4.28515625" style="4" customWidth="1"/>
    <col min="14597" max="14597" width="8" style="4" customWidth="1"/>
    <col min="14598" max="14598" width="15" style="4" bestFit="1" customWidth="1"/>
    <col min="14599" max="14599" width="33.5703125" style="4" customWidth="1"/>
    <col min="14600" max="14600" width="30.42578125" style="4" customWidth="1"/>
    <col min="14601" max="14601" width="10.42578125" style="4" customWidth="1"/>
    <col min="14602" max="14602" width="9.140625" style="4"/>
    <col min="14603" max="14603" width="11" style="4" customWidth="1"/>
    <col min="14604" max="14604" width="13.28515625" style="4" customWidth="1"/>
    <col min="14605" max="14606" width="14.5703125" style="4" customWidth="1"/>
    <col min="14607" max="14607" width="17.5703125" style="4" customWidth="1"/>
    <col min="14608" max="14851" width="9.140625" style="4"/>
    <col min="14852" max="14852" width="4.28515625" style="4" customWidth="1"/>
    <col min="14853" max="14853" width="8" style="4" customWidth="1"/>
    <col min="14854" max="14854" width="15" style="4" bestFit="1" customWidth="1"/>
    <col min="14855" max="14855" width="33.5703125" style="4" customWidth="1"/>
    <col min="14856" max="14856" width="30.42578125" style="4" customWidth="1"/>
    <col min="14857" max="14857" width="10.42578125" style="4" customWidth="1"/>
    <col min="14858" max="14858" width="9.140625" style="4"/>
    <col min="14859" max="14859" width="11" style="4" customWidth="1"/>
    <col min="14860" max="14860" width="13.28515625" style="4" customWidth="1"/>
    <col min="14861" max="14862" width="14.5703125" style="4" customWidth="1"/>
    <col min="14863" max="14863" width="17.5703125" style="4" customWidth="1"/>
    <col min="14864" max="15107" width="9.140625" style="4"/>
    <col min="15108" max="15108" width="4.28515625" style="4" customWidth="1"/>
    <col min="15109" max="15109" width="8" style="4" customWidth="1"/>
    <col min="15110" max="15110" width="15" style="4" bestFit="1" customWidth="1"/>
    <col min="15111" max="15111" width="33.5703125" style="4" customWidth="1"/>
    <col min="15112" max="15112" width="30.42578125" style="4" customWidth="1"/>
    <col min="15113" max="15113" width="10.42578125" style="4" customWidth="1"/>
    <col min="15114" max="15114" width="9.140625" style="4"/>
    <col min="15115" max="15115" width="11" style="4" customWidth="1"/>
    <col min="15116" max="15116" width="13.28515625" style="4" customWidth="1"/>
    <col min="15117" max="15118" width="14.5703125" style="4" customWidth="1"/>
    <col min="15119" max="15119" width="17.5703125" style="4" customWidth="1"/>
    <col min="15120" max="15363" width="9.140625" style="4"/>
    <col min="15364" max="15364" width="4.28515625" style="4" customWidth="1"/>
    <col min="15365" max="15365" width="8" style="4" customWidth="1"/>
    <col min="15366" max="15366" width="15" style="4" bestFit="1" customWidth="1"/>
    <col min="15367" max="15367" width="33.5703125" style="4" customWidth="1"/>
    <col min="15368" max="15368" width="30.42578125" style="4" customWidth="1"/>
    <col min="15369" max="15369" width="10.42578125" style="4" customWidth="1"/>
    <col min="15370" max="15370" width="9.140625" style="4"/>
    <col min="15371" max="15371" width="11" style="4" customWidth="1"/>
    <col min="15372" max="15372" width="13.28515625" style="4" customWidth="1"/>
    <col min="15373" max="15374" width="14.5703125" style="4" customWidth="1"/>
    <col min="15375" max="15375" width="17.5703125" style="4" customWidth="1"/>
    <col min="15376" max="15619" width="9.140625" style="4"/>
    <col min="15620" max="15620" width="4.28515625" style="4" customWidth="1"/>
    <col min="15621" max="15621" width="8" style="4" customWidth="1"/>
    <col min="15622" max="15622" width="15" style="4" bestFit="1" customWidth="1"/>
    <col min="15623" max="15623" width="33.5703125" style="4" customWidth="1"/>
    <col min="15624" max="15624" width="30.42578125" style="4" customWidth="1"/>
    <col min="15625" max="15625" width="10.42578125" style="4" customWidth="1"/>
    <col min="15626" max="15626" width="9.140625" style="4"/>
    <col min="15627" max="15627" width="11" style="4" customWidth="1"/>
    <col min="15628" max="15628" width="13.28515625" style="4" customWidth="1"/>
    <col min="15629" max="15630" width="14.5703125" style="4" customWidth="1"/>
    <col min="15631" max="15631" width="17.5703125" style="4" customWidth="1"/>
    <col min="15632" max="15875" width="9.140625" style="4"/>
    <col min="15876" max="15876" width="4.28515625" style="4" customWidth="1"/>
    <col min="15877" max="15877" width="8" style="4" customWidth="1"/>
    <col min="15878" max="15878" width="15" style="4" bestFit="1" customWidth="1"/>
    <col min="15879" max="15879" width="33.5703125" style="4" customWidth="1"/>
    <col min="15880" max="15880" width="30.42578125" style="4" customWidth="1"/>
    <col min="15881" max="15881" width="10.42578125" style="4" customWidth="1"/>
    <col min="15882" max="15882" width="9.140625" style="4"/>
    <col min="15883" max="15883" width="11" style="4" customWidth="1"/>
    <col min="15884" max="15884" width="13.28515625" style="4" customWidth="1"/>
    <col min="15885" max="15886" width="14.5703125" style="4" customWidth="1"/>
    <col min="15887" max="15887" width="17.5703125" style="4" customWidth="1"/>
    <col min="15888" max="16131" width="9.140625" style="4"/>
    <col min="16132" max="16132" width="4.28515625" style="4" customWidth="1"/>
    <col min="16133" max="16133" width="8" style="4" customWidth="1"/>
    <col min="16134" max="16134" width="15" style="4" bestFit="1" customWidth="1"/>
    <col min="16135" max="16135" width="33.5703125" style="4" customWidth="1"/>
    <col min="16136" max="16136" width="30.42578125" style="4" customWidth="1"/>
    <col min="16137" max="16137" width="10.42578125" style="4" customWidth="1"/>
    <col min="16138" max="16138" width="9.140625" style="4"/>
    <col min="16139" max="16139" width="11" style="4" customWidth="1"/>
    <col min="16140" max="16140" width="13.28515625" style="4" customWidth="1"/>
    <col min="16141" max="16142" width="14.5703125" style="4" customWidth="1"/>
    <col min="16143" max="16143" width="17.5703125" style="4" customWidth="1"/>
    <col min="16144" max="16384" width="9.140625" style="4"/>
  </cols>
  <sheetData>
    <row r="1" spans="1:35" s="73" customFormat="1" ht="72" customHeight="1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35" s="73" customFormat="1" ht="72" customHeight="1">
      <c r="A2" s="258" t="s">
        <v>549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</row>
    <row r="3" spans="1:35" s="73" customFormat="1" ht="72" customHeight="1">
      <c r="A3" s="74"/>
      <c r="B3" s="74"/>
      <c r="C3" s="74"/>
      <c r="D3" s="74"/>
      <c r="E3" s="74"/>
      <c r="F3" s="74"/>
      <c r="G3" s="74"/>
      <c r="H3" s="74"/>
      <c r="I3" s="74"/>
      <c r="J3" s="74"/>
      <c r="K3" s="75"/>
      <c r="L3" s="74"/>
      <c r="M3" s="74"/>
      <c r="N3" s="74"/>
      <c r="O3" s="74"/>
    </row>
    <row r="4" spans="1:35" s="73" customFormat="1" ht="30.75" customHeight="1">
      <c r="A4" s="259" t="s">
        <v>139</v>
      </c>
      <c r="B4" s="259"/>
      <c r="C4" s="259"/>
      <c r="D4" s="259"/>
      <c r="E4" s="259"/>
      <c r="F4" s="259" t="s">
        <v>140</v>
      </c>
      <c r="G4" s="259"/>
      <c r="H4" s="259"/>
      <c r="I4" s="259"/>
      <c r="J4" s="259"/>
      <c r="K4" s="259"/>
      <c r="L4" s="259"/>
      <c r="M4" s="259"/>
      <c r="N4" s="259"/>
      <c r="O4" s="259"/>
    </row>
    <row r="5" spans="1:35" s="73" customFormat="1" ht="30.75" customHeight="1">
      <c r="A5" s="259" t="s">
        <v>141</v>
      </c>
      <c r="B5" s="259"/>
      <c r="C5" s="259"/>
      <c r="D5" s="259"/>
      <c r="E5" s="259"/>
      <c r="F5" s="259" t="s">
        <v>142</v>
      </c>
      <c r="G5" s="259"/>
      <c r="H5" s="259"/>
      <c r="I5" s="259"/>
      <c r="J5" s="259"/>
      <c r="K5" s="259"/>
      <c r="L5" s="259"/>
      <c r="M5" s="259"/>
      <c r="N5" s="259"/>
      <c r="O5" s="259"/>
    </row>
    <row r="6" spans="1:35" s="73" customFormat="1" ht="30.75" customHeight="1">
      <c r="A6" s="259" t="s">
        <v>143</v>
      </c>
      <c r="B6" s="259"/>
      <c r="C6" s="259"/>
      <c r="D6" s="259"/>
      <c r="E6" s="259"/>
      <c r="F6" s="259" t="s">
        <v>144</v>
      </c>
      <c r="G6" s="259"/>
      <c r="H6" s="259"/>
      <c r="I6" s="259"/>
      <c r="J6" s="259"/>
      <c r="K6" s="259"/>
      <c r="L6" s="259"/>
      <c r="M6" s="259"/>
      <c r="N6" s="259"/>
      <c r="O6" s="259"/>
    </row>
    <row r="7" spans="1:35" s="73" customFormat="1" ht="24" customHeight="1">
      <c r="A7" s="259" t="s">
        <v>145</v>
      </c>
      <c r="B7" s="259"/>
      <c r="C7" s="259"/>
      <c r="D7" s="259"/>
      <c r="E7" s="259"/>
      <c r="F7" s="259" t="s">
        <v>146</v>
      </c>
      <c r="G7" s="259"/>
      <c r="H7" s="259"/>
      <c r="I7" s="259"/>
      <c r="J7" s="259"/>
      <c r="K7" s="259"/>
      <c r="L7" s="259"/>
      <c r="M7" s="259"/>
      <c r="N7" s="259"/>
      <c r="O7" s="259"/>
    </row>
    <row r="8" spans="1:35" s="73" customFormat="1" ht="24" customHeight="1">
      <c r="A8" s="259" t="s">
        <v>147</v>
      </c>
      <c r="B8" s="259"/>
      <c r="C8" s="259"/>
      <c r="D8" s="259"/>
      <c r="E8" s="259"/>
      <c r="F8" s="262">
        <v>7717653542</v>
      </c>
      <c r="G8" s="263"/>
      <c r="H8" s="263"/>
      <c r="I8" s="263"/>
      <c r="J8" s="263"/>
      <c r="K8" s="263"/>
      <c r="L8" s="263"/>
      <c r="M8" s="263"/>
      <c r="N8" s="263"/>
      <c r="O8" s="264"/>
    </row>
    <row r="9" spans="1:35" s="73" customFormat="1" ht="24" customHeight="1">
      <c r="A9" s="259" t="s">
        <v>148</v>
      </c>
      <c r="B9" s="259"/>
      <c r="C9" s="259"/>
      <c r="D9" s="259"/>
      <c r="E9" s="259"/>
      <c r="F9" s="262">
        <v>771701001</v>
      </c>
      <c r="G9" s="263"/>
      <c r="H9" s="263"/>
      <c r="I9" s="263"/>
      <c r="J9" s="263"/>
      <c r="K9" s="263"/>
      <c r="L9" s="263"/>
      <c r="M9" s="263"/>
      <c r="N9" s="263"/>
      <c r="O9" s="264"/>
    </row>
    <row r="10" spans="1:35" s="73" customFormat="1" ht="24" customHeight="1">
      <c r="A10" s="259" t="s">
        <v>149</v>
      </c>
      <c r="B10" s="259"/>
      <c r="C10" s="259"/>
      <c r="D10" s="259"/>
      <c r="E10" s="259"/>
      <c r="F10" s="262">
        <v>45280552000</v>
      </c>
      <c r="G10" s="263"/>
      <c r="H10" s="263"/>
      <c r="I10" s="263"/>
      <c r="J10" s="263"/>
      <c r="K10" s="263"/>
      <c r="L10" s="263"/>
      <c r="M10" s="263"/>
      <c r="N10" s="263"/>
      <c r="O10" s="264"/>
    </row>
    <row r="11" spans="1:35" ht="35.25" customHeight="1">
      <c r="A11" s="241"/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3"/>
      <c r="O11" s="3"/>
    </row>
    <row r="12" spans="1:35" s="5" customFormat="1" ht="124.5" customHeight="1">
      <c r="A12" s="243" t="s">
        <v>548</v>
      </c>
      <c r="B12" s="243" t="s">
        <v>0</v>
      </c>
      <c r="C12" s="243" t="s">
        <v>1</v>
      </c>
      <c r="D12" s="245" t="s">
        <v>2</v>
      </c>
      <c r="E12" s="245" t="s">
        <v>10</v>
      </c>
      <c r="F12" s="245" t="s">
        <v>577</v>
      </c>
      <c r="G12" s="245"/>
      <c r="H12" s="245" t="s">
        <v>578</v>
      </c>
      <c r="I12" s="245" t="s">
        <v>11</v>
      </c>
      <c r="J12" s="245"/>
      <c r="K12" s="247" t="s">
        <v>547</v>
      </c>
      <c r="L12" s="260" t="s">
        <v>48</v>
      </c>
      <c r="M12" s="261"/>
      <c r="N12" s="248" t="s">
        <v>49</v>
      </c>
      <c r="O12" s="22" t="s">
        <v>78</v>
      </c>
      <c r="P12" s="250"/>
      <c r="Q12" s="250"/>
      <c r="R12" s="250"/>
      <c r="S12" s="250"/>
      <c r="T12" s="251"/>
      <c r="U12" s="251"/>
      <c r="V12" s="251"/>
      <c r="W12" s="25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s="5" customFormat="1" ht="139.5" customHeight="1">
      <c r="A13" s="244"/>
      <c r="B13" s="244"/>
      <c r="C13" s="244"/>
      <c r="D13" s="245"/>
      <c r="E13" s="246"/>
      <c r="F13" s="6" t="s">
        <v>3</v>
      </c>
      <c r="G13" s="6" t="s">
        <v>4</v>
      </c>
      <c r="H13" s="245"/>
      <c r="I13" s="6" t="s">
        <v>5</v>
      </c>
      <c r="J13" s="6" t="s">
        <v>4</v>
      </c>
      <c r="K13" s="247"/>
      <c r="L13" s="77" t="s">
        <v>79</v>
      </c>
      <c r="M13" s="76" t="s">
        <v>579</v>
      </c>
      <c r="N13" s="249"/>
      <c r="O13" s="7" t="s">
        <v>50</v>
      </c>
      <c r="P13" s="8"/>
      <c r="Q13" s="8"/>
      <c r="R13" s="8"/>
      <c r="S13" s="8"/>
      <c r="T13" s="9"/>
      <c r="U13" s="9"/>
      <c r="V13" s="9"/>
      <c r="W13" s="9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</row>
    <row r="14" spans="1:35" ht="24.75" customHeight="1">
      <c r="A14" s="252" t="s">
        <v>6</v>
      </c>
      <c r="B14" s="253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4"/>
    </row>
    <row r="15" spans="1:35" ht="110.25">
      <c r="A15" s="7">
        <v>1</v>
      </c>
      <c r="B15" s="7" t="s">
        <v>80</v>
      </c>
      <c r="C15" s="7">
        <v>7250020</v>
      </c>
      <c r="D15" s="78" t="s">
        <v>81</v>
      </c>
      <c r="E15" s="57" t="s">
        <v>82</v>
      </c>
      <c r="F15" s="7">
        <v>796</v>
      </c>
      <c r="G15" s="7" t="s">
        <v>16</v>
      </c>
      <c r="H15" s="7">
        <v>1</v>
      </c>
      <c r="I15" s="7">
        <v>45000000000</v>
      </c>
      <c r="J15" s="7" t="s">
        <v>23</v>
      </c>
      <c r="K15" s="79">
        <v>420000</v>
      </c>
      <c r="L15" s="77" t="s">
        <v>54</v>
      </c>
      <c r="M15" s="80" t="s">
        <v>83</v>
      </c>
      <c r="N15" s="81" t="s">
        <v>53</v>
      </c>
      <c r="O15" s="81" t="s">
        <v>52</v>
      </c>
    </row>
    <row r="16" spans="1:35" ht="78.75">
      <c r="A16" s="7">
        <f>A15+1</f>
        <v>2</v>
      </c>
      <c r="B16" s="7" t="s">
        <v>84</v>
      </c>
      <c r="C16" s="30">
        <v>6420019</v>
      </c>
      <c r="D16" s="78" t="s">
        <v>85</v>
      </c>
      <c r="E16" s="57" t="s">
        <v>86</v>
      </c>
      <c r="F16" s="7">
        <v>796</v>
      </c>
      <c r="G16" s="7" t="s">
        <v>16</v>
      </c>
      <c r="H16" s="7">
        <v>1</v>
      </c>
      <c r="I16" s="22">
        <v>45000000000</v>
      </c>
      <c r="J16" s="22" t="s">
        <v>23</v>
      </c>
      <c r="K16" s="79">
        <v>264000</v>
      </c>
      <c r="L16" s="77" t="s">
        <v>54</v>
      </c>
      <c r="M16" s="80" t="s">
        <v>83</v>
      </c>
      <c r="N16" s="81" t="s">
        <v>53</v>
      </c>
      <c r="O16" s="81" t="s">
        <v>52</v>
      </c>
    </row>
    <row r="17" spans="1:15" ht="126">
      <c r="A17" s="7">
        <f t="shared" ref="A17:A80" si="0">A16+1</f>
        <v>3</v>
      </c>
      <c r="B17" s="7" t="s">
        <v>84</v>
      </c>
      <c r="C17" s="82">
        <v>6420019</v>
      </c>
      <c r="D17" s="78" t="s">
        <v>87</v>
      </c>
      <c r="E17" s="83" t="s">
        <v>88</v>
      </c>
      <c r="F17" s="7">
        <v>796</v>
      </c>
      <c r="G17" s="7" t="s">
        <v>16</v>
      </c>
      <c r="H17" s="7">
        <v>1</v>
      </c>
      <c r="I17" s="7">
        <v>45000000000</v>
      </c>
      <c r="J17" s="7" t="s">
        <v>23</v>
      </c>
      <c r="K17" s="79">
        <v>456000</v>
      </c>
      <c r="L17" s="77" t="s">
        <v>54</v>
      </c>
      <c r="M17" s="80" t="s">
        <v>25</v>
      </c>
      <c r="N17" s="81" t="s">
        <v>53</v>
      </c>
      <c r="O17" s="81" t="s">
        <v>52</v>
      </c>
    </row>
    <row r="18" spans="1:15" ht="174.75" customHeight="1">
      <c r="A18" s="7">
        <f t="shared" si="0"/>
        <v>4</v>
      </c>
      <c r="B18" s="7" t="s">
        <v>80</v>
      </c>
      <c r="C18" s="7">
        <v>7250020</v>
      </c>
      <c r="D18" s="84" t="s">
        <v>89</v>
      </c>
      <c r="E18" s="33" t="s">
        <v>90</v>
      </c>
      <c r="F18" s="7">
        <v>796</v>
      </c>
      <c r="G18" s="7" t="s">
        <v>16</v>
      </c>
      <c r="H18" s="7">
        <v>1</v>
      </c>
      <c r="I18" s="7">
        <v>45000000000</v>
      </c>
      <c r="J18" s="7" t="s">
        <v>23</v>
      </c>
      <c r="K18" s="69">
        <v>1725000</v>
      </c>
      <c r="L18" s="77" t="s">
        <v>54</v>
      </c>
      <c r="M18" s="80" t="s">
        <v>91</v>
      </c>
      <c r="N18" s="81" t="s">
        <v>53</v>
      </c>
      <c r="O18" s="81" t="s">
        <v>52</v>
      </c>
    </row>
    <row r="19" spans="1:15" ht="63">
      <c r="A19" s="7">
        <f t="shared" si="0"/>
        <v>5</v>
      </c>
      <c r="B19" s="7" t="s">
        <v>92</v>
      </c>
      <c r="C19" s="7">
        <v>7241000</v>
      </c>
      <c r="D19" s="84" t="s">
        <v>93</v>
      </c>
      <c r="E19" s="56" t="s">
        <v>94</v>
      </c>
      <c r="F19" s="7">
        <v>796</v>
      </c>
      <c r="G19" s="7" t="s">
        <v>16</v>
      </c>
      <c r="H19" s="16">
        <v>50</v>
      </c>
      <c r="I19" s="7">
        <v>45000000000</v>
      </c>
      <c r="J19" s="7" t="s">
        <v>23</v>
      </c>
      <c r="K19" s="69">
        <v>1380000</v>
      </c>
      <c r="L19" s="77" t="s">
        <v>54</v>
      </c>
      <c r="M19" s="80" t="s">
        <v>25</v>
      </c>
      <c r="N19" s="81" t="s">
        <v>53</v>
      </c>
      <c r="O19" s="81" t="s">
        <v>52</v>
      </c>
    </row>
    <row r="20" spans="1:15" ht="157.5">
      <c r="A20" s="7">
        <f t="shared" si="0"/>
        <v>6</v>
      </c>
      <c r="B20" s="7" t="s">
        <v>80</v>
      </c>
      <c r="C20" s="7">
        <v>7250020</v>
      </c>
      <c r="D20" s="84" t="s">
        <v>95</v>
      </c>
      <c r="E20" s="33" t="s">
        <v>96</v>
      </c>
      <c r="F20" s="7">
        <v>796</v>
      </c>
      <c r="G20" s="7" t="s">
        <v>16</v>
      </c>
      <c r="H20" s="16">
        <v>2</v>
      </c>
      <c r="I20" s="7">
        <v>45000000000</v>
      </c>
      <c r="J20" s="7" t="s">
        <v>23</v>
      </c>
      <c r="K20" s="69">
        <v>3000000</v>
      </c>
      <c r="L20" s="77" t="s">
        <v>54</v>
      </c>
      <c r="M20" s="80" t="s">
        <v>25</v>
      </c>
      <c r="N20" s="81" t="s">
        <v>53</v>
      </c>
      <c r="O20" s="81" t="s">
        <v>52</v>
      </c>
    </row>
    <row r="21" spans="1:15" ht="173.25">
      <c r="A21" s="7">
        <f t="shared" si="0"/>
        <v>7</v>
      </c>
      <c r="B21" s="7" t="s">
        <v>80</v>
      </c>
      <c r="C21" s="7">
        <v>7250020</v>
      </c>
      <c r="D21" s="84" t="s">
        <v>97</v>
      </c>
      <c r="E21" s="33" t="s">
        <v>98</v>
      </c>
      <c r="F21" s="7">
        <v>796</v>
      </c>
      <c r="G21" s="7" t="s">
        <v>16</v>
      </c>
      <c r="H21" s="7">
        <v>1</v>
      </c>
      <c r="I21" s="7">
        <v>45000000000</v>
      </c>
      <c r="J21" s="7" t="s">
        <v>23</v>
      </c>
      <c r="K21" s="69">
        <v>3248000</v>
      </c>
      <c r="L21" s="77" t="s">
        <v>54</v>
      </c>
      <c r="M21" s="80" t="s">
        <v>99</v>
      </c>
      <c r="N21" s="81" t="s">
        <v>53</v>
      </c>
      <c r="O21" s="81" t="s">
        <v>52</v>
      </c>
    </row>
    <row r="22" spans="1:15" ht="78.75">
      <c r="A22" s="7">
        <f t="shared" si="0"/>
        <v>8</v>
      </c>
      <c r="B22" s="7" t="s">
        <v>24</v>
      </c>
      <c r="C22" s="7">
        <v>7260090</v>
      </c>
      <c r="D22" s="78" t="s">
        <v>100</v>
      </c>
      <c r="E22" s="83" t="s">
        <v>101</v>
      </c>
      <c r="F22" s="7">
        <v>796</v>
      </c>
      <c r="G22" s="7" t="s">
        <v>16</v>
      </c>
      <c r="H22" s="7">
        <v>1</v>
      </c>
      <c r="I22" s="22">
        <v>45000000000</v>
      </c>
      <c r="J22" s="22" t="s">
        <v>23</v>
      </c>
      <c r="K22" s="79">
        <v>37000</v>
      </c>
      <c r="L22" s="77" t="s">
        <v>54</v>
      </c>
      <c r="M22" s="80" t="s">
        <v>27</v>
      </c>
      <c r="N22" s="81" t="s">
        <v>53</v>
      </c>
      <c r="O22" s="81" t="s">
        <v>52</v>
      </c>
    </row>
    <row r="23" spans="1:15" ht="110.25">
      <c r="A23" s="7">
        <f t="shared" si="0"/>
        <v>9</v>
      </c>
      <c r="B23" s="16" t="s">
        <v>102</v>
      </c>
      <c r="C23" s="16">
        <v>5262710</v>
      </c>
      <c r="D23" s="78" t="s">
        <v>103</v>
      </c>
      <c r="E23" s="85" t="s">
        <v>104</v>
      </c>
      <c r="F23" s="7">
        <v>796</v>
      </c>
      <c r="G23" s="7" t="s">
        <v>16</v>
      </c>
      <c r="H23" s="7">
        <v>1</v>
      </c>
      <c r="I23" s="22">
        <v>45000000000</v>
      </c>
      <c r="J23" s="22" t="s">
        <v>23</v>
      </c>
      <c r="K23" s="79">
        <v>300000</v>
      </c>
      <c r="L23" s="77" t="s">
        <v>54</v>
      </c>
      <c r="M23" s="86" t="s">
        <v>27</v>
      </c>
      <c r="N23" s="81" t="s">
        <v>53</v>
      </c>
      <c r="O23" s="81" t="s">
        <v>52</v>
      </c>
    </row>
    <row r="24" spans="1:15" ht="78.75">
      <c r="A24" s="7">
        <f t="shared" si="0"/>
        <v>10</v>
      </c>
      <c r="B24" s="16" t="s">
        <v>105</v>
      </c>
      <c r="C24" s="16">
        <v>3230250</v>
      </c>
      <c r="D24" s="84" t="s">
        <v>106</v>
      </c>
      <c r="E24" s="85" t="s">
        <v>107</v>
      </c>
      <c r="F24" s="7">
        <v>796</v>
      </c>
      <c r="G24" s="7" t="s">
        <v>16</v>
      </c>
      <c r="H24" s="22">
        <v>300</v>
      </c>
      <c r="I24" s="22">
        <v>45000000000</v>
      </c>
      <c r="J24" s="22" t="s">
        <v>23</v>
      </c>
      <c r="K24" s="79">
        <v>600000</v>
      </c>
      <c r="L24" s="77" t="s">
        <v>54</v>
      </c>
      <c r="M24" s="80" t="s">
        <v>27</v>
      </c>
      <c r="N24" s="81" t="s">
        <v>53</v>
      </c>
      <c r="O24" s="81" t="s">
        <v>52</v>
      </c>
    </row>
    <row r="25" spans="1:15" ht="252">
      <c r="A25" s="7">
        <f t="shared" si="0"/>
        <v>11</v>
      </c>
      <c r="B25" s="16" t="s">
        <v>108</v>
      </c>
      <c r="C25" s="16">
        <v>5233040</v>
      </c>
      <c r="D25" s="84" t="s">
        <v>109</v>
      </c>
      <c r="E25" s="85" t="s">
        <v>110</v>
      </c>
      <c r="F25" s="22">
        <v>796</v>
      </c>
      <c r="G25" s="22" t="s">
        <v>16</v>
      </c>
      <c r="H25" s="22">
        <v>1</v>
      </c>
      <c r="I25" s="22">
        <v>45000000000</v>
      </c>
      <c r="J25" s="22" t="s">
        <v>23</v>
      </c>
      <c r="K25" s="79">
        <v>600000</v>
      </c>
      <c r="L25" s="87" t="s">
        <v>111</v>
      </c>
      <c r="M25" s="88" t="s">
        <v>112</v>
      </c>
      <c r="N25" s="89" t="s">
        <v>64</v>
      </c>
      <c r="O25" s="89" t="s">
        <v>63</v>
      </c>
    </row>
    <row r="26" spans="1:15" ht="63" customHeight="1">
      <c r="A26" s="7">
        <f t="shared" si="0"/>
        <v>12</v>
      </c>
      <c r="B26" s="7" t="s">
        <v>31</v>
      </c>
      <c r="C26" s="7">
        <v>7320011</v>
      </c>
      <c r="D26" s="55" t="s">
        <v>57</v>
      </c>
      <c r="E26" s="56" t="s">
        <v>59</v>
      </c>
      <c r="F26" s="7">
        <v>796</v>
      </c>
      <c r="G26" s="7" t="s">
        <v>16</v>
      </c>
      <c r="H26" s="7">
        <v>1</v>
      </c>
      <c r="I26" s="7">
        <v>45000000000</v>
      </c>
      <c r="J26" s="7" t="s">
        <v>32</v>
      </c>
      <c r="K26" s="69">
        <v>900000</v>
      </c>
      <c r="L26" s="24" t="s">
        <v>54</v>
      </c>
      <c r="M26" s="81" t="s">
        <v>25</v>
      </c>
      <c r="N26" s="7" t="s">
        <v>53</v>
      </c>
      <c r="O26" s="11" t="s">
        <v>52</v>
      </c>
    </row>
    <row r="27" spans="1:15" ht="50.25" customHeight="1">
      <c r="A27" s="7">
        <f t="shared" si="0"/>
        <v>13</v>
      </c>
      <c r="B27" s="7" t="s">
        <v>31</v>
      </c>
      <c r="C27" s="7">
        <v>7320011</v>
      </c>
      <c r="D27" s="55" t="s">
        <v>58</v>
      </c>
      <c r="E27" s="56" t="s">
        <v>60</v>
      </c>
      <c r="F27" s="7">
        <v>796</v>
      </c>
      <c r="G27" s="7" t="s">
        <v>16</v>
      </c>
      <c r="H27" s="7">
        <v>1</v>
      </c>
      <c r="I27" s="7">
        <v>45000000000</v>
      </c>
      <c r="J27" s="7" t="s">
        <v>32</v>
      </c>
      <c r="K27" s="69">
        <v>520000</v>
      </c>
      <c r="L27" s="24" t="s">
        <v>54</v>
      </c>
      <c r="M27" s="81" t="s">
        <v>46</v>
      </c>
      <c r="N27" s="7" t="s">
        <v>53</v>
      </c>
      <c r="O27" s="11" t="s">
        <v>52</v>
      </c>
    </row>
    <row r="28" spans="1:15" ht="31.5">
      <c r="A28" s="7">
        <f t="shared" si="0"/>
        <v>14</v>
      </c>
      <c r="B28" s="7" t="s">
        <v>33</v>
      </c>
      <c r="C28" s="90" t="s">
        <v>34</v>
      </c>
      <c r="D28" s="56" t="s">
        <v>35</v>
      </c>
      <c r="E28" s="56" t="s">
        <v>36</v>
      </c>
      <c r="F28" s="7">
        <v>796</v>
      </c>
      <c r="G28" s="7" t="s">
        <v>16</v>
      </c>
      <c r="H28" s="7">
        <v>1</v>
      </c>
      <c r="I28" s="7">
        <v>45000000000</v>
      </c>
      <c r="J28" s="7" t="s">
        <v>32</v>
      </c>
      <c r="K28" s="69">
        <v>150000</v>
      </c>
      <c r="L28" s="24" t="s">
        <v>54</v>
      </c>
      <c r="M28" s="81" t="s">
        <v>25</v>
      </c>
      <c r="N28" s="7" t="s">
        <v>53</v>
      </c>
      <c r="O28" s="11" t="s">
        <v>52</v>
      </c>
    </row>
    <row r="29" spans="1:15" ht="31.5">
      <c r="A29" s="7">
        <f t="shared" si="0"/>
        <v>15</v>
      </c>
      <c r="B29" s="7" t="s">
        <v>37</v>
      </c>
      <c r="C29" s="7">
        <v>7320011</v>
      </c>
      <c r="D29" s="56" t="s">
        <v>56</v>
      </c>
      <c r="E29" s="56" t="s">
        <v>38</v>
      </c>
      <c r="F29" s="7">
        <v>796</v>
      </c>
      <c r="G29" s="7" t="s">
        <v>16</v>
      </c>
      <c r="H29" s="7">
        <v>1</v>
      </c>
      <c r="I29" s="7">
        <v>45000000000</v>
      </c>
      <c r="J29" s="7" t="s">
        <v>32</v>
      </c>
      <c r="K29" s="69">
        <v>150000</v>
      </c>
      <c r="L29" s="24" t="s">
        <v>54</v>
      </c>
      <c r="M29" s="81" t="s">
        <v>27</v>
      </c>
      <c r="N29" s="7" t="s">
        <v>53</v>
      </c>
      <c r="O29" s="11" t="s">
        <v>52</v>
      </c>
    </row>
    <row r="30" spans="1:15" ht="31.5">
      <c r="A30" s="7">
        <f t="shared" si="0"/>
        <v>16</v>
      </c>
      <c r="B30" s="7" t="s">
        <v>37</v>
      </c>
      <c r="C30" s="91">
        <v>9213010</v>
      </c>
      <c r="D30" s="56" t="s">
        <v>55</v>
      </c>
      <c r="E30" s="56" t="s">
        <v>39</v>
      </c>
      <c r="F30" s="7">
        <v>355</v>
      </c>
      <c r="G30" s="7" t="s">
        <v>19</v>
      </c>
      <c r="H30" s="7">
        <v>900</v>
      </c>
      <c r="I30" s="7">
        <v>45000000000</v>
      </c>
      <c r="J30" s="7" t="s">
        <v>32</v>
      </c>
      <c r="K30" s="69">
        <v>150000</v>
      </c>
      <c r="L30" s="24" t="s">
        <v>54</v>
      </c>
      <c r="M30" s="81" t="s">
        <v>27</v>
      </c>
      <c r="N30" s="7" t="s">
        <v>53</v>
      </c>
      <c r="O30" s="11" t="s">
        <v>52</v>
      </c>
    </row>
    <row r="31" spans="1:15" ht="89.25" customHeight="1">
      <c r="A31" s="7">
        <f t="shared" si="0"/>
        <v>17</v>
      </c>
      <c r="B31" s="92" t="s">
        <v>150</v>
      </c>
      <c r="C31" s="7" t="s">
        <v>151</v>
      </c>
      <c r="D31" s="56" t="s">
        <v>152</v>
      </c>
      <c r="E31" s="56" t="s">
        <v>153</v>
      </c>
      <c r="F31" s="7">
        <v>796</v>
      </c>
      <c r="G31" s="7" t="s">
        <v>16</v>
      </c>
      <c r="H31" s="7" t="s">
        <v>154</v>
      </c>
      <c r="I31" s="7">
        <v>45000000000</v>
      </c>
      <c r="J31" s="7" t="s">
        <v>23</v>
      </c>
      <c r="K31" s="69">
        <v>500000</v>
      </c>
      <c r="L31" s="93" t="s">
        <v>111</v>
      </c>
      <c r="M31" s="80">
        <v>41306</v>
      </c>
      <c r="N31" s="81" t="s">
        <v>64</v>
      </c>
      <c r="O31" s="81" t="s">
        <v>63</v>
      </c>
    </row>
    <row r="32" spans="1:15" ht="93" customHeight="1">
      <c r="A32" s="7">
        <f t="shared" si="0"/>
        <v>18</v>
      </c>
      <c r="B32" s="92" t="s">
        <v>150</v>
      </c>
      <c r="C32" s="7" t="s">
        <v>151</v>
      </c>
      <c r="D32" s="56" t="s">
        <v>152</v>
      </c>
      <c r="E32" s="56" t="s">
        <v>153</v>
      </c>
      <c r="F32" s="7">
        <v>796</v>
      </c>
      <c r="G32" s="7" t="s">
        <v>16</v>
      </c>
      <c r="H32" s="7" t="s">
        <v>154</v>
      </c>
      <c r="I32" s="7">
        <v>45000000000</v>
      </c>
      <c r="J32" s="7" t="s">
        <v>23</v>
      </c>
      <c r="K32" s="69">
        <v>500000</v>
      </c>
      <c r="L32" s="93" t="s">
        <v>65</v>
      </c>
      <c r="M32" s="80">
        <v>41365</v>
      </c>
      <c r="N32" s="81" t="s">
        <v>64</v>
      </c>
      <c r="O32" s="81" t="s">
        <v>63</v>
      </c>
    </row>
    <row r="33" spans="1:15" ht="47.25">
      <c r="A33" s="7">
        <f t="shared" si="0"/>
        <v>19</v>
      </c>
      <c r="B33" s="7" t="s">
        <v>155</v>
      </c>
      <c r="C33" s="7" t="s">
        <v>156</v>
      </c>
      <c r="D33" s="56" t="s">
        <v>157</v>
      </c>
      <c r="E33" s="56" t="s">
        <v>158</v>
      </c>
      <c r="F33" s="7">
        <v>625</v>
      </c>
      <c r="G33" s="7" t="s">
        <v>159</v>
      </c>
      <c r="H33" s="7">
        <v>1</v>
      </c>
      <c r="I33" s="7">
        <v>45000000000</v>
      </c>
      <c r="J33" s="7" t="s">
        <v>23</v>
      </c>
      <c r="K33" s="69">
        <v>500000</v>
      </c>
      <c r="L33" s="93" t="s">
        <v>54</v>
      </c>
      <c r="M33" s="80">
        <v>41306</v>
      </c>
      <c r="N33" s="81" t="s">
        <v>53</v>
      </c>
      <c r="O33" s="81" t="s">
        <v>52</v>
      </c>
    </row>
    <row r="34" spans="1:15" s="102" customFormat="1" ht="39" customHeight="1">
      <c r="A34" s="7">
        <f t="shared" si="0"/>
        <v>20</v>
      </c>
      <c r="B34" s="94" t="s">
        <v>163</v>
      </c>
      <c r="C34" s="94" t="s">
        <v>164</v>
      </c>
      <c r="D34" s="95" t="s">
        <v>165</v>
      </c>
      <c r="E34" s="95" t="s">
        <v>166</v>
      </c>
      <c r="F34" s="94">
        <v>796</v>
      </c>
      <c r="G34" s="94" t="s">
        <v>16</v>
      </c>
      <c r="H34" s="96">
        <v>1</v>
      </c>
      <c r="I34" s="94">
        <v>45000000000</v>
      </c>
      <c r="J34" s="94" t="s">
        <v>23</v>
      </c>
      <c r="K34" s="97">
        <v>2960000</v>
      </c>
      <c r="L34" s="98" t="s">
        <v>54</v>
      </c>
      <c r="M34" s="99" t="s">
        <v>25</v>
      </c>
      <c r="N34" s="100" t="s">
        <v>53</v>
      </c>
      <c r="O34" s="101" t="s">
        <v>52</v>
      </c>
    </row>
    <row r="35" spans="1:15" s="102" customFormat="1" ht="47.25">
      <c r="A35" s="7">
        <f t="shared" si="0"/>
        <v>21</v>
      </c>
      <c r="B35" s="94" t="s">
        <v>163</v>
      </c>
      <c r="C35" s="94" t="s">
        <v>164</v>
      </c>
      <c r="D35" s="95" t="s">
        <v>167</v>
      </c>
      <c r="E35" s="103" t="s">
        <v>168</v>
      </c>
      <c r="F35" s="94">
        <v>796</v>
      </c>
      <c r="G35" s="94" t="s">
        <v>16</v>
      </c>
      <c r="H35" s="97">
        <v>1</v>
      </c>
      <c r="I35" s="94">
        <v>45000000000</v>
      </c>
      <c r="J35" s="94" t="s">
        <v>23</v>
      </c>
      <c r="K35" s="97">
        <v>4420000</v>
      </c>
      <c r="L35" s="98" t="s">
        <v>54</v>
      </c>
      <c r="M35" s="99" t="s">
        <v>25</v>
      </c>
      <c r="N35" s="100" t="s">
        <v>53</v>
      </c>
      <c r="O35" s="101" t="s">
        <v>52</v>
      </c>
    </row>
    <row r="36" spans="1:15" s="102" customFormat="1" ht="105.75" customHeight="1">
      <c r="A36" s="7">
        <f t="shared" si="0"/>
        <v>22</v>
      </c>
      <c r="B36" s="104" t="s">
        <v>163</v>
      </c>
      <c r="C36" s="94" t="s">
        <v>164</v>
      </c>
      <c r="D36" s="105" t="s">
        <v>169</v>
      </c>
      <c r="E36" s="105" t="s">
        <v>170</v>
      </c>
      <c r="F36" s="104">
        <v>796</v>
      </c>
      <c r="G36" s="104" t="s">
        <v>16</v>
      </c>
      <c r="H36" s="106">
        <v>1</v>
      </c>
      <c r="I36" s="104">
        <v>45000000000</v>
      </c>
      <c r="J36" s="104" t="s">
        <v>23</v>
      </c>
      <c r="K36" s="107">
        <v>200000</v>
      </c>
      <c r="L36" s="98" t="s">
        <v>54</v>
      </c>
      <c r="M36" s="99" t="s">
        <v>25</v>
      </c>
      <c r="N36" s="100" t="s">
        <v>53</v>
      </c>
      <c r="O36" s="101" t="s">
        <v>52</v>
      </c>
    </row>
    <row r="37" spans="1:15" s="102" customFormat="1" ht="93.75" customHeight="1">
      <c r="A37" s="7">
        <f t="shared" si="0"/>
        <v>23</v>
      </c>
      <c r="B37" s="94" t="s">
        <v>163</v>
      </c>
      <c r="C37" s="94" t="s">
        <v>164</v>
      </c>
      <c r="D37" s="95" t="s">
        <v>171</v>
      </c>
      <c r="E37" s="95" t="s">
        <v>172</v>
      </c>
      <c r="F37" s="94">
        <v>796</v>
      </c>
      <c r="G37" s="94" t="s">
        <v>16</v>
      </c>
      <c r="H37" s="96">
        <v>1</v>
      </c>
      <c r="I37" s="94">
        <v>45000000000</v>
      </c>
      <c r="J37" s="94" t="s">
        <v>23</v>
      </c>
      <c r="K37" s="97">
        <v>1800000</v>
      </c>
      <c r="L37" s="98" t="s">
        <v>54</v>
      </c>
      <c r="M37" s="99" t="s">
        <v>25</v>
      </c>
      <c r="N37" s="100" t="s">
        <v>53</v>
      </c>
      <c r="O37" s="101" t="s">
        <v>52</v>
      </c>
    </row>
    <row r="38" spans="1:15" s="102" customFormat="1" ht="60" customHeight="1">
      <c r="A38" s="7">
        <f t="shared" si="0"/>
        <v>24</v>
      </c>
      <c r="B38" s="108" t="s">
        <v>173</v>
      </c>
      <c r="C38" s="108">
        <v>6420050</v>
      </c>
      <c r="D38" s="109" t="s">
        <v>174</v>
      </c>
      <c r="E38" s="110" t="s">
        <v>175</v>
      </c>
      <c r="F38" s="94">
        <v>796</v>
      </c>
      <c r="G38" s="94" t="s">
        <v>16</v>
      </c>
      <c r="H38" s="96">
        <v>1</v>
      </c>
      <c r="I38" s="94">
        <v>45000000000</v>
      </c>
      <c r="J38" s="111" t="s">
        <v>23</v>
      </c>
      <c r="K38" s="112">
        <v>3000000</v>
      </c>
      <c r="L38" s="113" t="s">
        <v>54</v>
      </c>
      <c r="M38" s="99" t="s">
        <v>25</v>
      </c>
      <c r="N38" s="100" t="s">
        <v>53</v>
      </c>
      <c r="O38" s="101" t="s">
        <v>52</v>
      </c>
    </row>
    <row r="39" spans="1:15" ht="67.5" customHeight="1">
      <c r="A39" s="7">
        <f t="shared" si="0"/>
        <v>25</v>
      </c>
      <c r="B39" s="2" t="s">
        <v>186</v>
      </c>
      <c r="C39" s="11">
        <v>9300000</v>
      </c>
      <c r="D39" s="52" t="s">
        <v>187</v>
      </c>
      <c r="E39" s="61" t="s">
        <v>188</v>
      </c>
      <c r="F39" s="11">
        <v>214</v>
      </c>
      <c r="G39" s="11" t="s">
        <v>189</v>
      </c>
      <c r="H39" s="7" t="s">
        <v>190</v>
      </c>
      <c r="I39" s="7">
        <v>45000000000</v>
      </c>
      <c r="J39" s="7" t="s">
        <v>23</v>
      </c>
      <c r="K39" s="63">
        <v>19008000</v>
      </c>
      <c r="L39" s="13" t="s">
        <v>54</v>
      </c>
      <c r="M39" s="14" t="s">
        <v>46</v>
      </c>
      <c r="N39" s="7" t="s">
        <v>53</v>
      </c>
      <c r="O39" s="11" t="s">
        <v>52</v>
      </c>
    </row>
    <row r="40" spans="1:15" ht="87" customHeight="1">
      <c r="A40" s="7">
        <f t="shared" si="0"/>
        <v>26</v>
      </c>
      <c r="B40" s="11" t="s">
        <v>191</v>
      </c>
      <c r="C40" s="11">
        <v>9300000</v>
      </c>
      <c r="D40" s="53" t="s">
        <v>192</v>
      </c>
      <c r="E40" s="61" t="s">
        <v>193</v>
      </c>
      <c r="F40" s="11">
        <v>238</v>
      </c>
      <c r="G40" s="11" t="s">
        <v>194</v>
      </c>
      <c r="H40" s="7" t="s">
        <v>195</v>
      </c>
      <c r="I40" s="7">
        <v>45000000000</v>
      </c>
      <c r="J40" s="7" t="s">
        <v>23</v>
      </c>
      <c r="K40" s="64">
        <v>1324000</v>
      </c>
      <c r="L40" s="13" t="s">
        <v>54</v>
      </c>
      <c r="M40" s="14" t="s">
        <v>46</v>
      </c>
      <c r="N40" s="7" t="s">
        <v>53</v>
      </c>
      <c r="O40" s="11" t="s">
        <v>52</v>
      </c>
    </row>
    <row r="41" spans="1:15" s="42" customFormat="1" ht="130.5" customHeight="1">
      <c r="A41" s="7">
        <f t="shared" si="0"/>
        <v>27</v>
      </c>
      <c r="B41" s="15" t="s">
        <v>196</v>
      </c>
      <c r="C41" s="15">
        <v>4110010</v>
      </c>
      <c r="D41" s="54" t="s">
        <v>197</v>
      </c>
      <c r="E41" s="62" t="s">
        <v>198</v>
      </c>
      <c r="F41" s="15">
        <v>113</v>
      </c>
      <c r="G41" s="15" t="s">
        <v>199</v>
      </c>
      <c r="H41" s="16" t="s">
        <v>200</v>
      </c>
      <c r="I41" s="16">
        <v>45000000000</v>
      </c>
      <c r="J41" s="16" t="s">
        <v>23</v>
      </c>
      <c r="K41" s="65">
        <v>594000</v>
      </c>
      <c r="L41" s="17" t="s">
        <v>54</v>
      </c>
      <c r="M41" s="44" t="s">
        <v>46</v>
      </c>
      <c r="N41" s="16" t="s">
        <v>53</v>
      </c>
      <c r="O41" s="15" t="s">
        <v>52</v>
      </c>
    </row>
    <row r="42" spans="1:15" s="42" customFormat="1" ht="94.5" customHeight="1">
      <c r="A42" s="7">
        <f t="shared" si="0"/>
        <v>28</v>
      </c>
      <c r="B42" s="15" t="s">
        <v>201</v>
      </c>
      <c r="C42" s="15">
        <v>4530870</v>
      </c>
      <c r="D42" s="55" t="s">
        <v>202</v>
      </c>
      <c r="E42" s="55" t="s">
        <v>203</v>
      </c>
      <c r="F42" s="15">
        <v>876</v>
      </c>
      <c r="G42" s="15" t="s">
        <v>184</v>
      </c>
      <c r="H42" s="16">
        <v>1</v>
      </c>
      <c r="I42" s="16">
        <v>45000000000</v>
      </c>
      <c r="J42" s="16" t="s">
        <v>23</v>
      </c>
      <c r="K42" s="66">
        <v>1954000</v>
      </c>
      <c r="L42" s="17" t="s">
        <v>54</v>
      </c>
      <c r="M42" s="18" t="s">
        <v>25</v>
      </c>
      <c r="N42" s="16" t="s">
        <v>53</v>
      </c>
      <c r="O42" s="15" t="s">
        <v>52</v>
      </c>
    </row>
    <row r="43" spans="1:15" s="42" customFormat="1" ht="103.5" customHeight="1">
      <c r="A43" s="7">
        <f t="shared" si="0"/>
        <v>29</v>
      </c>
      <c r="B43" s="15" t="s">
        <v>204</v>
      </c>
      <c r="C43" s="15">
        <v>4530930</v>
      </c>
      <c r="D43" s="55" t="s">
        <v>205</v>
      </c>
      <c r="E43" s="55" t="s">
        <v>203</v>
      </c>
      <c r="F43" s="15">
        <v>876</v>
      </c>
      <c r="G43" s="15" t="s">
        <v>184</v>
      </c>
      <c r="H43" s="16">
        <v>1</v>
      </c>
      <c r="I43" s="16">
        <v>45000000000</v>
      </c>
      <c r="J43" s="16" t="s">
        <v>23</v>
      </c>
      <c r="K43" s="66">
        <v>1587000</v>
      </c>
      <c r="L43" s="17" t="s">
        <v>54</v>
      </c>
      <c r="M43" s="18" t="s">
        <v>25</v>
      </c>
      <c r="N43" s="16" t="s">
        <v>53</v>
      </c>
      <c r="O43" s="15" t="s">
        <v>52</v>
      </c>
    </row>
    <row r="44" spans="1:15" ht="128.25" customHeight="1">
      <c r="A44" s="7">
        <f t="shared" si="0"/>
        <v>30</v>
      </c>
      <c r="B44" s="11" t="s">
        <v>206</v>
      </c>
      <c r="C44" s="11">
        <v>4530860</v>
      </c>
      <c r="D44" s="56" t="s">
        <v>207</v>
      </c>
      <c r="E44" s="56" t="s">
        <v>208</v>
      </c>
      <c r="F44" s="11">
        <v>796</v>
      </c>
      <c r="G44" s="11" t="s">
        <v>184</v>
      </c>
      <c r="H44" s="7" t="s">
        <v>209</v>
      </c>
      <c r="I44" s="7">
        <v>45000000000</v>
      </c>
      <c r="J44" s="7" t="s">
        <v>23</v>
      </c>
      <c r="K44" s="67">
        <v>2040000</v>
      </c>
      <c r="L44" s="19" t="s">
        <v>54</v>
      </c>
      <c r="M44" s="20" t="s">
        <v>25</v>
      </c>
      <c r="N44" s="16" t="s">
        <v>53</v>
      </c>
      <c r="O44" s="15" t="s">
        <v>52</v>
      </c>
    </row>
    <row r="45" spans="1:15" ht="98.25" customHeight="1">
      <c r="A45" s="7">
        <f t="shared" si="0"/>
        <v>31</v>
      </c>
      <c r="B45" s="21" t="s">
        <v>210</v>
      </c>
      <c r="C45" s="21">
        <v>4530880</v>
      </c>
      <c r="D45" s="57" t="s">
        <v>211</v>
      </c>
      <c r="E45" s="57" t="s">
        <v>208</v>
      </c>
      <c r="F45" s="21">
        <v>796</v>
      </c>
      <c r="G45" s="21" t="s">
        <v>184</v>
      </c>
      <c r="H45" s="22" t="s">
        <v>212</v>
      </c>
      <c r="I45" s="22">
        <v>45000000000</v>
      </c>
      <c r="J45" s="22" t="s">
        <v>23</v>
      </c>
      <c r="K45" s="68">
        <v>109000</v>
      </c>
      <c r="L45" s="19" t="s">
        <v>54</v>
      </c>
      <c r="M45" s="23" t="s">
        <v>66</v>
      </c>
      <c r="N45" s="16" t="s">
        <v>53</v>
      </c>
      <c r="O45" s="15" t="s">
        <v>52</v>
      </c>
    </row>
    <row r="46" spans="1:15" ht="144" customHeight="1">
      <c r="A46" s="7">
        <f t="shared" si="0"/>
        <v>32</v>
      </c>
      <c r="B46" s="2" t="s">
        <v>213</v>
      </c>
      <c r="C46" s="11">
        <v>4530850</v>
      </c>
      <c r="D46" s="56" t="s">
        <v>214</v>
      </c>
      <c r="E46" s="56" t="s">
        <v>215</v>
      </c>
      <c r="F46" s="11">
        <v>796</v>
      </c>
      <c r="G46" s="11" t="s">
        <v>184</v>
      </c>
      <c r="H46" s="7">
        <v>8</v>
      </c>
      <c r="I46" s="7">
        <v>45000000000</v>
      </c>
      <c r="J46" s="7" t="s">
        <v>23</v>
      </c>
      <c r="K46" s="67">
        <v>480000</v>
      </c>
      <c r="L46" s="19" t="s">
        <v>54</v>
      </c>
      <c r="M46" s="20" t="s">
        <v>25</v>
      </c>
      <c r="N46" s="16" t="s">
        <v>53</v>
      </c>
      <c r="O46" s="15" t="s">
        <v>52</v>
      </c>
    </row>
    <row r="47" spans="1:15" s="124" customFormat="1" ht="63.75" customHeight="1">
      <c r="A47" s="7">
        <f t="shared" si="0"/>
        <v>33</v>
      </c>
      <c r="B47" s="114" t="s">
        <v>225</v>
      </c>
      <c r="C47" s="115">
        <v>2925342</v>
      </c>
      <c r="D47" s="116" t="s">
        <v>226</v>
      </c>
      <c r="E47" s="117" t="s">
        <v>227</v>
      </c>
      <c r="F47" s="118">
        <v>796</v>
      </c>
      <c r="G47" s="118" t="s">
        <v>16</v>
      </c>
      <c r="H47" s="119" t="s">
        <v>228</v>
      </c>
      <c r="I47" s="118">
        <v>45000000000</v>
      </c>
      <c r="J47" s="118" t="s">
        <v>23</v>
      </c>
      <c r="K47" s="120">
        <v>112000</v>
      </c>
      <c r="L47" s="121" t="s">
        <v>54</v>
      </c>
      <c r="M47" s="122" t="s">
        <v>27</v>
      </c>
      <c r="N47" s="123" t="s">
        <v>53</v>
      </c>
      <c r="O47" s="123" t="s">
        <v>52</v>
      </c>
    </row>
    <row r="48" spans="1:15" s="124" customFormat="1" ht="39" customHeight="1">
      <c r="A48" s="7">
        <f t="shared" si="0"/>
        <v>34</v>
      </c>
      <c r="B48" s="115" t="s">
        <v>229</v>
      </c>
      <c r="C48" s="115">
        <v>9010020</v>
      </c>
      <c r="D48" s="125" t="s">
        <v>230</v>
      </c>
      <c r="E48" s="58" t="s">
        <v>231</v>
      </c>
      <c r="F48" s="118">
        <v>796</v>
      </c>
      <c r="G48" s="118" t="s">
        <v>16</v>
      </c>
      <c r="H48" s="58" t="s">
        <v>232</v>
      </c>
      <c r="I48" s="118">
        <v>45000000000</v>
      </c>
      <c r="J48" s="118" t="s">
        <v>23</v>
      </c>
      <c r="K48" s="120">
        <v>345000</v>
      </c>
      <c r="L48" s="121" t="s">
        <v>54</v>
      </c>
      <c r="M48" s="122" t="s">
        <v>25</v>
      </c>
      <c r="N48" s="123" t="s">
        <v>53</v>
      </c>
      <c r="O48" s="123" t="s">
        <v>52</v>
      </c>
    </row>
    <row r="49" spans="1:15" ht="151.5" customHeight="1">
      <c r="A49" s="7">
        <f t="shared" si="0"/>
        <v>35</v>
      </c>
      <c r="B49" s="7" t="s">
        <v>247</v>
      </c>
      <c r="C49" s="7">
        <v>9213000</v>
      </c>
      <c r="D49" s="56" t="s">
        <v>248</v>
      </c>
      <c r="E49" s="56" t="s">
        <v>249</v>
      </c>
      <c r="F49" s="7">
        <v>796</v>
      </c>
      <c r="G49" s="7" t="s">
        <v>16</v>
      </c>
      <c r="H49" s="7">
        <v>1</v>
      </c>
      <c r="I49" s="7">
        <v>68401000000</v>
      </c>
      <c r="J49" s="7" t="s">
        <v>250</v>
      </c>
      <c r="K49" s="69">
        <v>4283000</v>
      </c>
      <c r="L49" s="126" t="s">
        <v>54</v>
      </c>
      <c r="M49" s="80" t="s">
        <v>25</v>
      </c>
      <c r="N49" s="81" t="s">
        <v>53</v>
      </c>
      <c r="O49" s="81" t="s">
        <v>52</v>
      </c>
    </row>
    <row r="50" spans="1:15" ht="145.5" customHeight="1">
      <c r="A50" s="7">
        <f t="shared" si="0"/>
        <v>36</v>
      </c>
      <c r="B50" s="7" t="s">
        <v>247</v>
      </c>
      <c r="C50" s="7">
        <v>9213000</v>
      </c>
      <c r="D50" s="56" t="s">
        <v>251</v>
      </c>
      <c r="E50" s="56" t="s">
        <v>249</v>
      </c>
      <c r="F50" s="7">
        <v>796</v>
      </c>
      <c r="G50" s="7" t="s">
        <v>16</v>
      </c>
      <c r="H50" s="7">
        <v>1</v>
      </c>
      <c r="I50" s="7">
        <v>82401000000</v>
      </c>
      <c r="J50" s="7" t="s">
        <v>252</v>
      </c>
      <c r="K50" s="69">
        <v>528000</v>
      </c>
      <c r="L50" s="126" t="s">
        <v>54</v>
      </c>
      <c r="M50" s="80" t="s">
        <v>25</v>
      </c>
      <c r="N50" s="81" t="s">
        <v>53</v>
      </c>
      <c r="O50" s="81" t="s">
        <v>52</v>
      </c>
    </row>
    <row r="51" spans="1:15" ht="153.75" customHeight="1">
      <c r="A51" s="7">
        <f t="shared" si="0"/>
        <v>37</v>
      </c>
      <c r="B51" s="7" t="s">
        <v>247</v>
      </c>
      <c r="C51" s="7">
        <v>9213000</v>
      </c>
      <c r="D51" s="56" t="s">
        <v>253</v>
      </c>
      <c r="E51" s="56" t="s">
        <v>249</v>
      </c>
      <c r="F51" s="7">
        <v>796</v>
      </c>
      <c r="G51" s="7" t="s">
        <v>16</v>
      </c>
      <c r="H51" s="7">
        <v>1</v>
      </c>
      <c r="I51" s="7">
        <v>27430000000</v>
      </c>
      <c r="J51" s="7" t="s">
        <v>254</v>
      </c>
      <c r="K51" s="69">
        <v>3894000</v>
      </c>
      <c r="L51" s="126" t="s">
        <v>54</v>
      </c>
      <c r="M51" s="80" t="s">
        <v>25</v>
      </c>
      <c r="N51" s="81" t="s">
        <v>53</v>
      </c>
      <c r="O51" s="81" t="s">
        <v>52</v>
      </c>
    </row>
    <row r="52" spans="1:15" ht="144.75" customHeight="1">
      <c r="A52" s="7">
        <f t="shared" si="0"/>
        <v>38</v>
      </c>
      <c r="B52" s="7" t="s">
        <v>247</v>
      </c>
      <c r="C52" s="7">
        <v>9213000</v>
      </c>
      <c r="D52" s="56" t="s">
        <v>255</v>
      </c>
      <c r="E52" s="56" t="s">
        <v>249</v>
      </c>
      <c r="F52" s="7">
        <v>796</v>
      </c>
      <c r="G52" s="7" t="s">
        <v>16</v>
      </c>
      <c r="H52" s="7">
        <v>1</v>
      </c>
      <c r="I52" s="27" t="s">
        <v>256</v>
      </c>
      <c r="J52" s="7" t="s">
        <v>257</v>
      </c>
      <c r="K52" s="69">
        <v>465000</v>
      </c>
      <c r="L52" s="126" t="s">
        <v>54</v>
      </c>
      <c r="M52" s="80" t="s">
        <v>25</v>
      </c>
      <c r="N52" s="81" t="s">
        <v>53</v>
      </c>
      <c r="O52" s="81" t="s">
        <v>52</v>
      </c>
    </row>
    <row r="53" spans="1:15" ht="147" customHeight="1">
      <c r="A53" s="7">
        <f t="shared" si="0"/>
        <v>39</v>
      </c>
      <c r="B53" s="7" t="s">
        <v>247</v>
      </c>
      <c r="C53" s="7">
        <v>9213000</v>
      </c>
      <c r="D53" s="56" t="s">
        <v>258</v>
      </c>
      <c r="E53" s="56" t="s">
        <v>249</v>
      </c>
      <c r="F53" s="7">
        <v>796</v>
      </c>
      <c r="G53" s="7" t="s">
        <v>16</v>
      </c>
      <c r="H53" s="7">
        <v>1</v>
      </c>
      <c r="I53" s="7">
        <v>82401000000</v>
      </c>
      <c r="J53" s="7" t="s">
        <v>259</v>
      </c>
      <c r="K53" s="69">
        <v>1980000</v>
      </c>
      <c r="L53" s="126" t="s">
        <v>54</v>
      </c>
      <c r="M53" s="80" t="s">
        <v>25</v>
      </c>
      <c r="N53" s="81" t="s">
        <v>53</v>
      </c>
      <c r="O53" s="81" t="s">
        <v>52</v>
      </c>
    </row>
    <row r="54" spans="1:15" ht="90" customHeight="1">
      <c r="A54" s="7">
        <f t="shared" si="0"/>
        <v>40</v>
      </c>
      <c r="B54" s="7" t="s">
        <v>247</v>
      </c>
      <c r="C54" s="7">
        <v>9213000</v>
      </c>
      <c r="D54" s="56" t="s">
        <v>260</v>
      </c>
      <c r="E54" s="56" t="s">
        <v>249</v>
      </c>
      <c r="F54" s="7">
        <v>796</v>
      </c>
      <c r="G54" s="7" t="s">
        <v>16</v>
      </c>
      <c r="H54" s="7">
        <v>1</v>
      </c>
      <c r="I54" s="7">
        <v>92401000000</v>
      </c>
      <c r="J54" s="7" t="s">
        <v>261</v>
      </c>
      <c r="K54" s="69">
        <v>522000</v>
      </c>
      <c r="L54" s="126" t="s">
        <v>54</v>
      </c>
      <c r="M54" s="80" t="s">
        <v>25</v>
      </c>
      <c r="N54" s="81" t="s">
        <v>53</v>
      </c>
      <c r="O54" s="81" t="s">
        <v>52</v>
      </c>
    </row>
    <row r="55" spans="1:15" ht="88.5" customHeight="1">
      <c r="A55" s="7">
        <f t="shared" si="0"/>
        <v>41</v>
      </c>
      <c r="B55" s="7" t="s">
        <v>247</v>
      </c>
      <c r="C55" s="7">
        <v>9213000</v>
      </c>
      <c r="D55" s="56" t="s">
        <v>262</v>
      </c>
      <c r="E55" s="56" t="s">
        <v>249</v>
      </c>
      <c r="F55" s="7">
        <v>796</v>
      </c>
      <c r="G55" s="7" t="s">
        <v>16</v>
      </c>
      <c r="H55" s="7">
        <v>1</v>
      </c>
      <c r="I55" s="7">
        <v>91401000000</v>
      </c>
      <c r="J55" s="7" t="s">
        <v>263</v>
      </c>
      <c r="K55" s="69">
        <v>1386000</v>
      </c>
      <c r="L55" s="126" t="s">
        <v>54</v>
      </c>
      <c r="M55" s="80" t="s">
        <v>25</v>
      </c>
      <c r="N55" s="81" t="s">
        <v>53</v>
      </c>
      <c r="O55" s="81" t="s">
        <v>52</v>
      </c>
    </row>
    <row r="56" spans="1:15" ht="158.25" customHeight="1">
      <c r="A56" s="7">
        <f t="shared" si="0"/>
        <v>42</v>
      </c>
      <c r="B56" s="7" t="s">
        <v>247</v>
      </c>
      <c r="C56" s="7">
        <v>9213000</v>
      </c>
      <c r="D56" s="56" t="s">
        <v>264</v>
      </c>
      <c r="E56" s="56" t="s">
        <v>249</v>
      </c>
      <c r="F56" s="7">
        <v>796</v>
      </c>
      <c r="G56" s="7" t="s">
        <v>16</v>
      </c>
      <c r="H56" s="7">
        <v>1</v>
      </c>
      <c r="I56" s="27" t="s">
        <v>265</v>
      </c>
      <c r="J56" s="7" t="s">
        <v>266</v>
      </c>
      <c r="K56" s="69">
        <v>5978000</v>
      </c>
      <c r="L56" s="126" t="s">
        <v>54</v>
      </c>
      <c r="M56" s="80" t="s">
        <v>25</v>
      </c>
      <c r="N56" s="81" t="s">
        <v>53</v>
      </c>
      <c r="O56" s="81" t="s">
        <v>52</v>
      </c>
    </row>
    <row r="57" spans="1:15" ht="152.25" customHeight="1">
      <c r="A57" s="7">
        <f t="shared" si="0"/>
        <v>43</v>
      </c>
      <c r="B57" s="7" t="s">
        <v>247</v>
      </c>
      <c r="C57" s="7">
        <v>9213000</v>
      </c>
      <c r="D57" s="56" t="s">
        <v>267</v>
      </c>
      <c r="E57" s="56" t="s">
        <v>249</v>
      </c>
      <c r="F57" s="7">
        <v>796</v>
      </c>
      <c r="G57" s="7" t="s">
        <v>16</v>
      </c>
      <c r="H57" s="7">
        <v>1</v>
      </c>
      <c r="I57" s="7">
        <v>20401000000</v>
      </c>
      <c r="J57" s="7" t="s">
        <v>268</v>
      </c>
      <c r="K57" s="69">
        <v>3630000</v>
      </c>
      <c r="L57" s="126" t="s">
        <v>54</v>
      </c>
      <c r="M57" s="80" t="s">
        <v>25</v>
      </c>
      <c r="N57" s="81" t="s">
        <v>53</v>
      </c>
      <c r="O57" s="81" t="s">
        <v>52</v>
      </c>
    </row>
    <row r="58" spans="1:15" ht="88.5" customHeight="1">
      <c r="A58" s="7">
        <f t="shared" si="0"/>
        <v>44</v>
      </c>
      <c r="B58" s="7" t="s">
        <v>247</v>
      </c>
      <c r="C58" s="7">
        <v>9213000</v>
      </c>
      <c r="D58" s="56" t="s">
        <v>269</v>
      </c>
      <c r="E58" s="56" t="s">
        <v>249</v>
      </c>
      <c r="F58" s="7">
        <v>796</v>
      </c>
      <c r="G58" s="7" t="s">
        <v>16</v>
      </c>
      <c r="H58" s="7">
        <v>1</v>
      </c>
      <c r="I58" s="7">
        <v>75438000000</v>
      </c>
      <c r="J58" s="7" t="s">
        <v>270</v>
      </c>
      <c r="K58" s="69">
        <v>937000</v>
      </c>
      <c r="L58" s="126" t="s">
        <v>54</v>
      </c>
      <c r="M58" s="80" t="s">
        <v>25</v>
      </c>
      <c r="N58" s="81" t="s">
        <v>53</v>
      </c>
      <c r="O58" s="81" t="s">
        <v>52</v>
      </c>
    </row>
    <row r="59" spans="1:15" ht="70.5" customHeight="1">
      <c r="A59" s="7">
        <f t="shared" si="0"/>
        <v>45</v>
      </c>
      <c r="B59" s="7" t="s">
        <v>247</v>
      </c>
      <c r="C59" s="7">
        <v>9213000</v>
      </c>
      <c r="D59" s="55" t="s">
        <v>581</v>
      </c>
      <c r="E59" s="55" t="s">
        <v>271</v>
      </c>
      <c r="F59" s="16">
        <v>356</v>
      </c>
      <c r="G59" s="16" t="s">
        <v>272</v>
      </c>
      <c r="H59" s="16" t="s">
        <v>273</v>
      </c>
      <c r="I59" s="16">
        <v>45000000000</v>
      </c>
      <c r="J59" s="16" t="s">
        <v>23</v>
      </c>
      <c r="K59" s="127">
        <v>44644000</v>
      </c>
      <c r="L59" s="126" t="s">
        <v>54</v>
      </c>
      <c r="M59" s="86" t="s">
        <v>25</v>
      </c>
      <c r="N59" s="81" t="s">
        <v>53</v>
      </c>
      <c r="O59" s="81" t="s">
        <v>52</v>
      </c>
    </row>
    <row r="60" spans="1:15" ht="97.5" customHeight="1">
      <c r="A60" s="7">
        <f t="shared" si="0"/>
        <v>46</v>
      </c>
      <c r="B60" s="7" t="s">
        <v>247</v>
      </c>
      <c r="C60" s="7">
        <v>9213000</v>
      </c>
      <c r="D60" s="56" t="s">
        <v>274</v>
      </c>
      <c r="E60" s="56" t="s">
        <v>275</v>
      </c>
      <c r="F60" s="7">
        <v>356</v>
      </c>
      <c r="G60" s="7" t="s">
        <v>272</v>
      </c>
      <c r="H60" s="7" t="s">
        <v>273</v>
      </c>
      <c r="I60" s="27" t="s">
        <v>276</v>
      </c>
      <c r="J60" s="7" t="s">
        <v>277</v>
      </c>
      <c r="K60" s="69">
        <v>9215000</v>
      </c>
      <c r="L60" s="126" t="s">
        <v>54</v>
      </c>
      <c r="M60" s="80" t="s">
        <v>25</v>
      </c>
      <c r="N60" s="81" t="s">
        <v>53</v>
      </c>
      <c r="O60" s="81" t="s">
        <v>52</v>
      </c>
    </row>
    <row r="61" spans="1:15" ht="49.5" customHeight="1">
      <c r="A61" s="7">
        <f t="shared" si="0"/>
        <v>47</v>
      </c>
      <c r="B61" s="7" t="s">
        <v>173</v>
      </c>
      <c r="C61" s="7">
        <v>9213000</v>
      </c>
      <c r="D61" s="56" t="s">
        <v>278</v>
      </c>
      <c r="E61" s="56" t="s">
        <v>279</v>
      </c>
      <c r="F61" s="7">
        <v>356</v>
      </c>
      <c r="G61" s="7" t="s">
        <v>272</v>
      </c>
      <c r="H61" s="7" t="s">
        <v>273</v>
      </c>
      <c r="I61" s="7">
        <v>63401000000</v>
      </c>
      <c r="J61" s="7" t="s">
        <v>280</v>
      </c>
      <c r="K61" s="69">
        <v>1939000</v>
      </c>
      <c r="L61" s="126" t="s">
        <v>54</v>
      </c>
      <c r="M61" s="80" t="s">
        <v>25</v>
      </c>
      <c r="N61" s="81" t="s">
        <v>53</v>
      </c>
      <c r="O61" s="81" t="s">
        <v>52</v>
      </c>
    </row>
    <row r="62" spans="1:15" ht="79.5" customHeight="1">
      <c r="A62" s="7">
        <f t="shared" si="0"/>
        <v>48</v>
      </c>
      <c r="B62" s="7" t="s">
        <v>247</v>
      </c>
      <c r="C62" s="7">
        <v>9213000</v>
      </c>
      <c r="D62" s="56" t="s">
        <v>281</v>
      </c>
      <c r="E62" s="56" t="s">
        <v>275</v>
      </c>
      <c r="F62" s="7">
        <v>356</v>
      </c>
      <c r="G62" s="7" t="s">
        <v>272</v>
      </c>
      <c r="H62" s="7" t="s">
        <v>273</v>
      </c>
      <c r="I62" s="7">
        <v>63401000000</v>
      </c>
      <c r="J62" s="7" t="s">
        <v>282</v>
      </c>
      <c r="K62" s="69">
        <v>3417000</v>
      </c>
      <c r="L62" s="126" t="s">
        <v>54</v>
      </c>
      <c r="M62" s="80" t="s">
        <v>25</v>
      </c>
      <c r="N62" s="81" t="s">
        <v>53</v>
      </c>
      <c r="O62" s="81" t="s">
        <v>52</v>
      </c>
    </row>
    <row r="63" spans="1:15" ht="50.25" customHeight="1">
      <c r="A63" s="7">
        <f t="shared" si="0"/>
        <v>49</v>
      </c>
      <c r="B63" s="7" t="s">
        <v>173</v>
      </c>
      <c r="C63" s="7">
        <v>9213000</v>
      </c>
      <c r="D63" s="56" t="s">
        <v>283</v>
      </c>
      <c r="E63" s="56" t="s">
        <v>279</v>
      </c>
      <c r="F63" s="7">
        <v>356</v>
      </c>
      <c r="G63" s="7" t="s">
        <v>272</v>
      </c>
      <c r="H63" s="7" t="s">
        <v>273</v>
      </c>
      <c r="I63" s="7">
        <v>37401000000</v>
      </c>
      <c r="J63" s="7" t="s">
        <v>284</v>
      </c>
      <c r="K63" s="69">
        <v>4349000</v>
      </c>
      <c r="L63" s="126" t="s">
        <v>54</v>
      </c>
      <c r="M63" s="80" t="s">
        <v>25</v>
      </c>
      <c r="N63" s="81" t="s">
        <v>53</v>
      </c>
      <c r="O63" s="81" t="s">
        <v>52</v>
      </c>
    </row>
    <row r="64" spans="1:15" ht="106.5" customHeight="1">
      <c r="A64" s="7">
        <f t="shared" si="0"/>
        <v>50</v>
      </c>
      <c r="B64" s="7" t="s">
        <v>247</v>
      </c>
      <c r="C64" s="7">
        <v>9213000</v>
      </c>
      <c r="D64" s="56" t="s">
        <v>285</v>
      </c>
      <c r="E64" s="56" t="s">
        <v>275</v>
      </c>
      <c r="F64" s="7">
        <v>356</v>
      </c>
      <c r="G64" s="7" t="s">
        <v>272</v>
      </c>
      <c r="H64" s="7" t="s">
        <v>273</v>
      </c>
      <c r="I64" s="7">
        <v>47401000000</v>
      </c>
      <c r="J64" s="7" t="s">
        <v>286</v>
      </c>
      <c r="K64" s="69">
        <v>5157000</v>
      </c>
      <c r="L64" s="126" t="s">
        <v>54</v>
      </c>
      <c r="M64" s="80" t="s">
        <v>25</v>
      </c>
      <c r="N64" s="81" t="s">
        <v>53</v>
      </c>
      <c r="O64" s="81" t="s">
        <v>52</v>
      </c>
    </row>
    <row r="65" spans="1:15" ht="63">
      <c r="A65" s="7">
        <f t="shared" si="0"/>
        <v>51</v>
      </c>
      <c r="B65" s="7" t="s">
        <v>173</v>
      </c>
      <c r="C65" s="7">
        <v>9213000</v>
      </c>
      <c r="D65" s="56" t="s">
        <v>287</v>
      </c>
      <c r="E65" s="56" t="s">
        <v>279</v>
      </c>
      <c r="F65" s="7">
        <v>356</v>
      </c>
      <c r="G65" s="7" t="s">
        <v>272</v>
      </c>
      <c r="H65" s="7" t="s">
        <v>273</v>
      </c>
      <c r="I65" s="7">
        <v>83401000000</v>
      </c>
      <c r="J65" s="7" t="s">
        <v>288</v>
      </c>
      <c r="K65" s="69">
        <v>3810000</v>
      </c>
      <c r="L65" s="126" t="s">
        <v>54</v>
      </c>
      <c r="M65" s="80" t="s">
        <v>25</v>
      </c>
      <c r="N65" s="81" t="s">
        <v>53</v>
      </c>
      <c r="O65" s="81" t="s">
        <v>52</v>
      </c>
    </row>
    <row r="66" spans="1:15" ht="72" customHeight="1">
      <c r="A66" s="7">
        <f t="shared" si="0"/>
        <v>52</v>
      </c>
      <c r="B66" s="7" t="s">
        <v>247</v>
      </c>
      <c r="C66" s="7">
        <v>9213000</v>
      </c>
      <c r="D66" s="56" t="s">
        <v>289</v>
      </c>
      <c r="E66" s="56" t="s">
        <v>275</v>
      </c>
      <c r="F66" s="7">
        <v>356</v>
      </c>
      <c r="G66" s="7" t="s">
        <v>272</v>
      </c>
      <c r="H66" s="7" t="s">
        <v>273</v>
      </c>
      <c r="I66" s="7">
        <v>52401000000</v>
      </c>
      <c r="J66" s="7" t="s">
        <v>290</v>
      </c>
      <c r="K66" s="69">
        <v>4510000</v>
      </c>
      <c r="L66" s="126" t="s">
        <v>54</v>
      </c>
      <c r="M66" s="80" t="s">
        <v>25</v>
      </c>
      <c r="N66" s="81" t="s">
        <v>53</v>
      </c>
      <c r="O66" s="81" t="s">
        <v>52</v>
      </c>
    </row>
    <row r="67" spans="1:15" ht="73.5" customHeight="1">
      <c r="A67" s="7">
        <f t="shared" si="0"/>
        <v>53</v>
      </c>
      <c r="B67" s="7" t="s">
        <v>247</v>
      </c>
      <c r="C67" s="7">
        <v>9213000</v>
      </c>
      <c r="D67" s="56" t="s">
        <v>291</v>
      </c>
      <c r="E67" s="56" t="s">
        <v>275</v>
      </c>
      <c r="F67" s="7">
        <v>356</v>
      </c>
      <c r="G67" s="7" t="s">
        <v>272</v>
      </c>
      <c r="H67" s="7" t="s">
        <v>273</v>
      </c>
      <c r="I67" s="7">
        <v>69401000000</v>
      </c>
      <c r="J67" s="7" t="s">
        <v>292</v>
      </c>
      <c r="K67" s="69">
        <v>4865000</v>
      </c>
      <c r="L67" s="126" t="s">
        <v>54</v>
      </c>
      <c r="M67" s="80" t="s">
        <v>25</v>
      </c>
      <c r="N67" s="81" t="s">
        <v>53</v>
      </c>
      <c r="O67" s="81" t="s">
        <v>52</v>
      </c>
    </row>
    <row r="68" spans="1:15" ht="94.5" customHeight="1">
      <c r="A68" s="7">
        <f t="shared" si="0"/>
        <v>54</v>
      </c>
      <c r="B68" s="7" t="s">
        <v>247</v>
      </c>
      <c r="C68" s="7">
        <v>9213000</v>
      </c>
      <c r="D68" s="56" t="s">
        <v>293</v>
      </c>
      <c r="E68" s="56" t="s">
        <v>275</v>
      </c>
      <c r="F68" s="7">
        <v>356</v>
      </c>
      <c r="G68" s="7" t="s">
        <v>272</v>
      </c>
      <c r="H68" s="7" t="s">
        <v>273</v>
      </c>
      <c r="I68" s="7">
        <v>22401000000</v>
      </c>
      <c r="J68" s="7" t="s">
        <v>294</v>
      </c>
      <c r="K68" s="69">
        <v>10232000</v>
      </c>
      <c r="L68" s="126" t="s">
        <v>54</v>
      </c>
      <c r="M68" s="80" t="s">
        <v>25</v>
      </c>
      <c r="N68" s="81" t="s">
        <v>53</v>
      </c>
      <c r="O68" s="81" t="s">
        <v>52</v>
      </c>
    </row>
    <row r="69" spans="1:15" ht="102.75" customHeight="1">
      <c r="A69" s="7">
        <f t="shared" si="0"/>
        <v>55</v>
      </c>
      <c r="B69" s="7" t="s">
        <v>247</v>
      </c>
      <c r="C69" s="16">
        <v>9213000</v>
      </c>
      <c r="D69" s="55" t="s">
        <v>295</v>
      </c>
      <c r="E69" s="56" t="s">
        <v>275</v>
      </c>
      <c r="F69" s="16">
        <v>356</v>
      </c>
      <c r="G69" s="16" t="s">
        <v>272</v>
      </c>
      <c r="H69" s="16" t="s">
        <v>273</v>
      </c>
      <c r="I69" s="128" t="s">
        <v>296</v>
      </c>
      <c r="J69" s="16" t="s">
        <v>297</v>
      </c>
      <c r="K69" s="127">
        <v>11588000</v>
      </c>
      <c r="L69" s="126" t="s">
        <v>54</v>
      </c>
      <c r="M69" s="86" t="s">
        <v>25</v>
      </c>
      <c r="N69" s="81" t="s">
        <v>53</v>
      </c>
      <c r="O69" s="81" t="s">
        <v>52</v>
      </c>
    </row>
    <row r="70" spans="1:15" ht="63">
      <c r="A70" s="7">
        <f t="shared" si="0"/>
        <v>56</v>
      </c>
      <c r="B70" s="7" t="s">
        <v>247</v>
      </c>
      <c r="C70" s="7">
        <v>9213000</v>
      </c>
      <c r="D70" s="56" t="s">
        <v>298</v>
      </c>
      <c r="E70" s="56" t="s">
        <v>275</v>
      </c>
      <c r="F70" s="7">
        <v>356</v>
      </c>
      <c r="G70" s="7" t="s">
        <v>272</v>
      </c>
      <c r="H70" s="7" t="s">
        <v>273</v>
      </c>
      <c r="I70" s="27" t="s">
        <v>299</v>
      </c>
      <c r="J70" s="7" t="s">
        <v>300</v>
      </c>
      <c r="K70" s="69">
        <v>3607000</v>
      </c>
      <c r="L70" s="126" t="s">
        <v>54</v>
      </c>
      <c r="M70" s="80" t="s">
        <v>25</v>
      </c>
      <c r="N70" s="81" t="s">
        <v>53</v>
      </c>
      <c r="O70" s="81" t="s">
        <v>52</v>
      </c>
    </row>
    <row r="71" spans="1:15" ht="63">
      <c r="A71" s="7">
        <f t="shared" si="0"/>
        <v>57</v>
      </c>
      <c r="B71" s="7" t="s">
        <v>247</v>
      </c>
      <c r="C71" s="7">
        <v>9213000</v>
      </c>
      <c r="D71" s="56" t="s">
        <v>298</v>
      </c>
      <c r="E71" s="56" t="s">
        <v>275</v>
      </c>
      <c r="F71" s="7">
        <v>356</v>
      </c>
      <c r="G71" s="7" t="s">
        <v>272</v>
      </c>
      <c r="H71" s="7" t="s">
        <v>273</v>
      </c>
      <c r="I71" s="27" t="s">
        <v>299</v>
      </c>
      <c r="J71" s="7" t="s">
        <v>301</v>
      </c>
      <c r="K71" s="69">
        <v>300000</v>
      </c>
      <c r="L71" s="126" t="s">
        <v>54</v>
      </c>
      <c r="M71" s="80" t="s">
        <v>25</v>
      </c>
      <c r="N71" s="81" t="s">
        <v>53</v>
      </c>
      <c r="O71" s="81" t="s">
        <v>52</v>
      </c>
    </row>
    <row r="72" spans="1:15" ht="77.25" customHeight="1">
      <c r="A72" s="7">
        <f t="shared" si="0"/>
        <v>58</v>
      </c>
      <c r="B72" s="7" t="s">
        <v>247</v>
      </c>
      <c r="C72" s="7">
        <v>9213000</v>
      </c>
      <c r="D72" s="56" t="s">
        <v>289</v>
      </c>
      <c r="E72" s="56" t="s">
        <v>275</v>
      </c>
      <c r="F72" s="7">
        <v>356</v>
      </c>
      <c r="G72" s="7" t="s">
        <v>272</v>
      </c>
      <c r="H72" s="7" t="s">
        <v>273</v>
      </c>
      <c r="I72" s="7">
        <v>24401000000</v>
      </c>
      <c r="J72" s="7" t="s">
        <v>302</v>
      </c>
      <c r="K72" s="69">
        <v>4025000</v>
      </c>
      <c r="L72" s="126" t="s">
        <v>54</v>
      </c>
      <c r="M72" s="80" t="s">
        <v>25</v>
      </c>
      <c r="N72" s="81" t="s">
        <v>53</v>
      </c>
      <c r="O72" s="81" t="s">
        <v>52</v>
      </c>
    </row>
    <row r="73" spans="1:15" ht="77.25" customHeight="1">
      <c r="A73" s="7">
        <f t="shared" si="0"/>
        <v>59</v>
      </c>
      <c r="B73" s="7" t="s">
        <v>247</v>
      </c>
      <c r="C73" s="7">
        <v>9213000</v>
      </c>
      <c r="D73" s="56" t="s">
        <v>303</v>
      </c>
      <c r="E73" s="56" t="s">
        <v>275</v>
      </c>
      <c r="F73" s="7">
        <v>356</v>
      </c>
      <c r="G73" s="7" t="s">
        <v>272</v>
      </c>
      <c r="H73" s="7" t="s">
        <v>273</v>
      </c>
      <c r="I73" s="7">
        <v>17401000000</v>
      </c>
      <c r="J73" s="7" t="s">
        <v>304</v>
      </c>
      <c r="K73" s="69">
        <v>6294000</v>
      </c>
      <c r="L73" s="126" t="s">
        <v>54</v>
      </c>
      <c r="M73" s="80" t="s">
        <v>25</v>
      </c>
      <c r="N73" s="81" t="s">
        <v>53</v>
      </c>
      <c r="O73" s="81" t="s">
        <v>52</v>
      </c>
    </row>
    <row r="74" spans="1:15" ht="73.5" customHeight="1">
      <c r="A74" s="7">
        <f t="shared" si="0"/>
        <v>60</v>
      </c>
      <c r="B74" s="7" t="s">
        <v>247</v>
      </c>
      <c r="C74" s="7">
        <v>9213000</v>
      </c>
      <c r="D74" s="56" t="s">
        <v>305</v>
      </c>
      <c r="E74" s="56" t="s">
        <v>275</v>
      </c>
      <c r="F74" s="7">
        <v>356</v>
      </c>
      <c r="G74" s="7" t="s">
        <v>272</v>
      </c>
      <c r="H74" s="7" t="s">
        <v>273</v>
      </c>
      <c r="I74" s="7">
        <v>76401000000</v>
      </c>
      <c r="J74" s="7" t="s">
        <v>306</v>
      </c>
      <c r="K74" s="69">
        <v>4103000</v>
      </c>
      <c r="L74" s="126" t="s">
        <v>54</v>
      </c>
      <c r="M74" s="80" t="s">
        <v>25</v>
      </c>
      <c r="N74" s="81" t="s">
        <v>53</v>
      </c>
      <c r="O74" s="81" t="s">
        <v>52</v>
      </c>
    </row>
    <row r="75" spans="1:15" ht="77.25" customHeight="1">
      <c r="A75" s="7">
        <f t="shared" si="0"/>
        <v>61</v>
      </c>
      <c r="B75" s="7" t="s">
        <v>247</v>
      </c>
      <c r="C75" s="7">
        <v>9213000</v>
      </c>
      <c r="D75" s="56" t="s">
        <v>305</v>
      </c>
      <c r="E75" s="56" t="s">
        <v>275</v>
      </c>
      <c r="F75" s="7">
        <v>356</v>
      </c>
      <c r="G75" s="7" t="s">
        <v>272</v>
      </c>
      <c r="H75" s="7" t="s">
        <v>273</v>
      </c>
      <c r="I75" s="7">
        <v>58401000000</v>
      </c>
      <c r="J75" s="7" t="s">
        <v>307</v>
      </c>
      <c r="K75" s="69">
        <v>5655000</v>
      </c>
      <c r="L75" s="126" t="s">
        <v>54</v>
      </c>
      <c r="M75" s="80" t="s">
        <v>25</v>
      </c>
      <c r="N75" s="81" t="s">
        <v>53</v>
      </c>
      <c r="O75" s="81" t="s">
        <v>52</v>
      </c>
    </row>
    <row r="76" spans="1:15" ht="78" customHeight="1">
      <c r="A76" s="7">
        <f t="shared" si="0"/>
        <v>62</v>
      </c>
      <c r="B76" s="7" t="s">
        <v>247</v>
      </c>
      <c r="C76" s="7">
        <v>9213000</v>
      </c>
      <c r="D76" s="56" t="s">
        <v>308</v>
      </c>
      <c r="E76" s="56" t="s">
        <v>275</v>
      </c>
      <c r="F76" s="7">
        <v>356</v>
      </c>
      <c r="G76" s="7" t="s">
        <v>272</v>
      </c>
      <c r="H76" s="7" t="s">
        <v>273</v>
      </c>
      <c r="I76" s="7">
        <v>27401000000</v>
      </c>
      <c r="J76" s="7" t="s">
        <v>309</v>
      </c>
      <c r="K76" s="69">
        <v>1349000</v>
      </c>
      <c r="L76" s="126" t="s">
        <v>54</v>
      </c>
      <c r="M76" s="80" t="s">
        <v>25</v>
      </c>
      <c r="N76" s="81" t="s">
        <v>53</v>
      </c>
      <c r="O76" s="81" t="s">
        <v>52</v>
      </c>
    </row>
    <row r="77" spans="1:15" ht="71.25" customHeight="1">
      <c r="A77" s="7">
        <f t="shared" si="0"/>
        <v>63</v>
      </c>
      <c r="B77" s="7" t="s">
        <v>247</v>
      </c>
      <c r="C77" s="7">
        <v>9213000</v>
      </c>
      <c r="D77" s="56" t="s">
        <v>310</v>
      </c>
      <c r="E77" s="56" t="s">
        <v>275</v>
      </c>
      <c r="F77" s="7">
        <v>356</v>
      </c>
      <c r="G77" s="7" t="s">
        <v>272</v>
      </c>
      <c r="H77" s="7" t="s">
        <v>273</v>
      </c>
      <c r="I77" s="7">
        <v>61401000000</v>
      </c>
      <c r="J77" s="7" t="s">
        <v>311</v>
      </c>
      <c r="K77" s="69">
        <v>621000</v>
      </c>
      <c r="L77" s="126" t="s">
        <v>54</v>
      </c>
      <c r="M77" s="80" t="s">
        <v>25</v>
      </c>
      <c r="N77" s="81" t="s">
        <v>53</v>
      </c>
      <c r="O77" s="81" t="s">
        <v>52</v>
      </c>
    </row>
    <row r="78" spans="1:15" s="42" customFormat="1" ht="47.25">
      <c r="A78" s="7">
        <f t="shared" si="0"/>
        <v>64</v>
      </c>
      <c r="B78" s="7" t="s">
        <v>247</v>
      </c>
      <c r="C78" s="16">
        <v>9213000</v>
      </c>
      <c r="D78" s="55" t="s">
        <v>312</v>
      </c>
      <c r="E78" s="55" t="s">
        <v>313</v>
      </c>
      <c r="F78" s="16">
        <v>796</v>
      </c>
      <c r="G78" s="16" t="s">
        <v>16</v>
      </c>
      <c r="H78" s="16">
        <v>1</v>
      </c>
      <c r="I78" s="16">
        <v>60427000000</v>
      </c>
      <c r="J78" s="16" t="s">
        <v>314</v>
      </c>
      <c r="K78" s="127">
        <v>760000</v>
      </c>
      <c r="L78" s="126" t="s">
        <v>54</v>
      </c>
      <c r="M78" s="86" t="s">
        <v>25</v>
      </c>
      <c r="N78" s="81" t="s">
        <v>53</v>
      </c>
      <c r="O78" s="81" t="s">
        <v>52</v>
      </c>
    </row>
    <row r="79" spans="1:15" ht="78.75" customHeight="1">
      <c r="A79" s="7">
        <f t="shared" si="0"/>
        <v>65</v>
      </c>
      <c r="B79" s="7" t="s">
        <v>247</v>
      </c>
      <c r="C79" s="7">
        <v>9213000</v>
      </c>
      <c r="D79" s="56" t="s">
        <v>315</v>
      </c>
      <c r="E79" s="56" t="s">
        <v>275</v>
      </c>
      <c r="F79" s="7">
        <v>356</v>
      </c>
      <c r="G79" s="7" t="s">
        <v>272</v>
      </c>
      <c r="H79" s="7" t="s">
        <v>273</v>
      </c>
      <c r="I79" s="7">
        <v>53401000000</v>
      </c>
      <c r="J79" s="7" t="s">
        <v>316</v>
      </c>
      <c r="K79" s="69">
        <v>4052000</v>
      </c>
      <c r="L79" s="126" t="s">
        <v>54</v>
      </c>
      <c r="M79" s="80" t="s">
        <v>25</v>
      </c>
      <c r="N79" s="81" t="s">
        <v>53</v>
      </c>
      <c r="O79" s="81" t="s">
        <v>52</v>
      </c>
    </row>
    <row r="80" spans="1:15" ht="74.25" customHeight="1">
      <c r="A80" s="7">
        <f t="shared" si="0"/>
        <v>66</v>
      </c>
      <c r="B80" s="7" t="s">
        <v>247</v>
      </c>
      <c r="C80" s="7">
        <v>9213000</v>
      </c>
      <c r="D80" s="56" t="s">
        <v>317</v>
      </c>
      <c r="E80" s="56" t="s">
        <v>275</v>
      </c>
      <c r="F80" s="7">
        <v>356</v>
      </c>
      <c r="G80" s="7" t="s">
        <v>272</v>
      </c>
      <c r="H80" s="7" t="s">
        <v>273</v>
      </c>
      <c r="I80" s="7">
        <v>70401000000</v>
      </c>
      <c r="J80" s="7" t="s">
        <v>318</v>
      </c>
      <c r="K80" s="69">
        <v>4052000</v>
      </c>
      <c r="L80" s="126" t="s">
        <v>54</v>
      </c>
      <c r="M80" s="80" t="s">
        <v>25</v>
      </c>
      <c r="N80" s="81" t="s">
        <v>53</v>
      </c>
      <c r="O80" s="81" t="s">
        <v>52</v>
      </c>
    </row>
    <row r="81" spans="1:15" ht="75" customHeight="1">
      <c r="A81" s="7">
        <f t="shared" ref="A81:A145" si="1">A80+1</f>
        <v>67</v>
      </c>
      <c r="B81" s="7" t="s">
        <v>247</v>
      </c>
      <c r="C81" s="7">
        <v>9213000</v>
      </c>
      <c r="D81" s="56" t="s">
        <v>319</v>
      </c>
      <c r="E81" s="56" t="s">
        <v>275</v>
      </c>
      <c r="F81" s="7">
        <v>356</v>
      </c>
      <c r="G81" s="7" t="s">
        <v>272</v>
      </c>
      <c r="H81" s="7" t="s">
        <v>273</v>
      </c>
      <c r="I81" s="7">
        <v>80401000000</v>
      </c>
      <c r="J81" s="7" t="s">
        <v>320</v>
      </c>
      <c r="K81" s="69">
        <v>5202000</v>
      </c>
      <c r="L81" s="126" t="s">
        <v>54</v>
      </c>
      <c r="M81" s="80" t="s">
        <v>25</v>
      </c>
      <c r="N81" s="81" t="s">
        <v>53</v>
      </c>
      <c r="O81" s="81" t="s">
        <v>52</v>
      </c>
    </row>
    <row r="82" spans="1:15" ht="74.25" customHeight="1">
      <c r="A82" s="7">
        <f t="shared" si="1"/>
        <v>68</v>
      </c>
      <c r="B82" s="7" t="s">
        <v>321</v>
      </c>
      <c r="C82" s="7">
        <v>9213000</v>
      </c>
      <c r="D82" s="56" t="s">
        <v>322</v>
      </c>
      <c r="E82" s="56" t="s">
        <v>275</v>
      </c>
      <c r="F82" s="7">
        <v>356</v>
      </c>
      <c r="G82" s="7" t="s">
        <v>272</v>
      </c>
      <c r="H82" s="7" t="s">
        <v>273</v>
      </c>
      <c r="I82" s="7">
        <v>12401000000</v>
      </c>
      <c r="J82" s="7" t="s">
        <v>323</v>
      </c>
      <c r="K82" s="69">
        <v>5151000</v>
      </c>
      <c r="L82" s="126" t="s">
        <v>54</v>
      </c>
      <c r="M82" s="80" t="s">
        <v>25</v>
      </c>
      <c r="N82" s="81" t="s">
        <v>53</v>
      </c>
      <c r="O82" s="81" t="s">
        <v>52</v>
      </c>
    </row>
    <row r="83" spans="1:15" ht="81" customHeight="1">
      <c r="A83" s="7">
        <f t="shared" si="1"/>
        <v>69</v>
      </c>
      <c r="B83" s="7" t="s">
        <v>247</v>
      </c>
      <c r="C83" s="7">
        <v>9213000</v>
      </c>
      <c r="D83" s="56" t="s">
        <v>324</v>
      </c>
      <c r="E83" s="56" t="s">
        <v>275</v>
      </c>
      <c r="F83" s="7">
        <v>356</v>
      </c>
      <c r="G83" s="7" t="s">
        <v>272</v>
      </c>
      <c r="H83" s="7" t="s">
        <v>273</v>
      </c>
      <c r="I83" s="7">
        <v>36401000000</v>
      </c>
      <c r="J83" s="7" t="s">
        <v>325</v>
      </c>
      <c r="K83" s="69">
        <v>4052000</v>
      </c>
      <c r="L83" s="126" t="s">
        <v>54</v>
      </c>
      <c r="M83" s="80" t="s">
        <v>25</v>
      </c>
      <c r="N83" s="81" t="s">
        <v>53</v>
      </c>
      <c r="O83" s="81" t="s">
        <v>52</v>
      </c>
    </row>
    <row r="84" spans="1:15" s="42" customFormat="1" ht="70.5" customHeight="1">
      <c r="A84" s="7">
        <f t="shared" si="1"/>
        <v>70</v>
      </c>
      <c r="B84" s="7" t="s">
        <v>247</v>
      </c>
      <c r="C84" s="16">
        <v>9213000</v>
      </c>
      <c r="D84" s="55" t="s">
        <v>326</v>
      </c>
      <c r="E84" s="56" t="s">
        <v>275</v>
      </c>
      <c r="F84" s="16">
        <v>356</v>
      </c>
      <c r="G84" s="16" t="s">
        <v>272</v>
      </c>
      <c r="H84" s="16" t="s">
        <v>273</v>
      </c>
      <c r="I84" s="16">
        <v>25401000000</v>
      </c>
      <c r="J84" s="16" t="s">
        <v>327</v>
      </c>
      <c r="K84" s="127">
        <v>8222000</v>
      </c>
      <c r="L84" s="126" t="s">
        <v>54</v>
      </c>
      <c r="M84" s="86" t="s">
        <v>25</v>
      </c>
      <c r="N84" s="81" t="s">
        <v>53</v>
      </c>
      <c r="O84" s="81" t="s">
        <v>52</v>
      </c>
    </row>
    <row r="85" spans="1:15" s="42" customFormat="1" ht="71.25" customHeight="1">
      <c r="A85" s="7">
        <f t="shared" si="1"/>
        <v>71</v>
      </c>
      <c r="B85" s="7" t="s">
        <v>247</v>
      </c>
      <c r="C85" s="16">
        <v>9213000</v>
      </c>
      <c r="D85" s="55" t="s">
        <v>328</v>
      </c>
      <c r="E85" s="56" t="s">
        <v>275</v>
      </c>
      <c r="F85" s="16">
        <v>356</v>
      </c>
      <c r="G85" s="16" t="s">
        <v>272</v>
      </c>
      <c r="H85" s="16" t="s">
        <v>273</v>
      </c>
      <c r="I85" s="16">
        <v>78401000000</v>
      </c>
      <c r="J85" s="16" t="s">
        <v>329</v>
      </c>
      <c r="K85" s="127">
        <v>4052000</v>
      </c>
      <c r="L85" s="126" t="s">
        <v>54</v>
      </c>
      <c r="M85" s="86" t="s">
        <v>25</v>
      </c>
      <c r="N85" s="81" t="s">
        <v>53</v>
      </c>
      <c r="O85" s="81" t="s">
        <v>52</v>
      </c>
    </row>
    <row r="86" spans="1:15" ht="74.25" customHeight="1">
      <c r="A86" s="7">
        <f t="shared" si="1"/>
        <v>72</v>
      </c>
      <c r="B86" s="7" t="s">
        <v>247</v>
      </c>
      <c r="C86" s="7">
        <v>9213000</v>
      </c>
      <c r="D86" s="56" t="s">
        <v>330</v>
      </c>
      <c r="E86" s="56" t="s">
        <v>275</v>
      </c>
      <c r="F86" s="7">
        <v>356</v>
      </c>
      <c r="G86" s="7" t="s">
        <v>272</v>
      </c>
      <c r="H86" s="7" t="s">
        <v>273</v>
      </c>
      <c r="I86" s="27" t="s">
        <v>331</v>
      </c>
      <c r="J86" s="7" t="s">
        <v>332</v>
      </c>
      <c r="K86" s="69">
        <v>1099000</v>
      </c>
      <c r="L86" s="126" t="s">
        <v>54</v>
      </c>
      <c r="M86" s="80" t="s">
        <v>25</v>
      </c>
      <c r="N86" s="81" t="s">
        <v>53</v>
      </c>
      <c r="O86" s="81" t="s">
        <v>52</v>
      </c>
    </row>
    <row r="87" spans="1:15" ht="72" customHeight="1">
      <c r="A87" s="7">
        <f t="shared" si="1"/>
        <v>73</v>
      </c>
      <c r="B87" s="7" t="s">
        <v>247</v>
      </c>
      <c r="C87" s="7">
        <v>9213000</v>
      </c>
      <c r="D87" s="56" t="s">
        <v>326</v>
      </c>
      <c r="E87" s="56" t="s">
        <v>275</v>
      </c>
      <c r="F87" s="7">
        <v>356</v>
      </c>
      <c r="G87" s="7" t="s">
        <v>272</v>
      </c>
      <c r="H87" s="7" t="s">
        <v>273</v>
      </c>
      <c r="I87" s="7">
        <v>11401000000</v>
      </c>
      <c r="J87" s="7" t="s">
        <v>333</v>
      </c>
      <c r="K87" s="69">
        <v>7274000</v>
      </c>
      <c r="L87" s="126" t="s">
        <v>54</v>
      </c>
      <c r="M87" s="80" t="s">
        <v>25</v>
      </c>
      <c r="N87" s="81" t="s">
        <v>53</v>
      </c>
      <c r="O87" s="81" t="s">
        <v>52</v>
      </c>
    </row>
    <row r="88" spans="1:15" s="42" customFormat="1" ht="73.5" customHeight="1">
      <c r="A88" s="7">
        <f t="shared" si="1"/>
        <v>74</v>
      </c>
      <c r="B88" s="7" t="s">
        <v>247</v>
      </c>
      <c r="C88" s="16">
        <v>9213000</v>
      </c>
      <c r="D88" s="55" t="s">
        <v>315</v>
      </c>
      <c r="E88" s="56" t="s">
        <v>275</v>
      </c>
      <c r="F88" s="16">
        <v>356</v>
      </c>
      <c r="G88" s="16" t="s">
        <v>272</v>
      </c>
      <c r="H88" s="16" t="s">
        <v>273</v>
      </c>
      <c r="I88" s="16">
        <v>75401000000</v>
      </c>
      <c r="J88" s="16" t="s">
        <v>334</v>
      </c>
      <c r="K88" s="127">
        <v>4587000</v>
      </c>
      <c r="L88" s="126" t="s">
        <v>54</v>
      </c>
      <c r="M88" s="86" t="s">
        <v>25</v>
      </c>
      <c r="N88" s="81" t="s">
        <v>53</v>
      </c>
      <c r="O88" s="81" t="s">
        <v>52</v>
      </c>
    </row>
    <row r="89" spans="1:15" s="42" customFormat="1" ht="69.75" customHeight="1">
      <c r="A89" s="7">
        <f t="shared" si="1"/>
        <v>75</v>
      </c>
      <c r="B89" s="7" t="s">
        <v>247</v>
      </c>
      <c r="C89" s="16">
        <v>9213000</v>
      </c>
      <c r="D89" s="55" t="s">
        <v>289</v>
      </c>
      <c r="E89" s="56" t="s">
        <v>275</v>
      </c>
      <c r="F89" s="16">
        <v>357</v>
      </c>
      <c r="G89" s="16" t="s">
        <v>272</v>
      </c>
      <c r="H89" s="16" t="s">
        <v>273</v>
      </c>
      <c r="I89" s="16">
        <v>10401000000</v>
      </c>
      <c r="J89" s="129" t="s">
        <v>335</v>
      </c>
      <c r="K89" s="127">
        <v>1986000</v>
      </c>
      <c r="L89" s="126" t="s">
        <v>54</v>
      </c>
      <c r="M89" s="86" t="s">
        <v>25</v>
      </c>
      <c r="N89" s="81" t="s">
        <v>53</v>
      </c>
      <c r="O89" s="81" t="s">
        <v>52</v>
      </c>
    </row>
    <row r="90" spans="1:15" s="42" customFormat="1" ht="63">
      <c r="A90" s="7">
        <f t="shared" si="1"/>
        <v>76</v>
      </c>
      <c r="B90" s="7" t="s">
        <v>247</v>
      </c>
      <c r="C90" s="16">
        <v>9213000</v>
      </c>
      <c r="D90" s="55" t="s">
        <v>336</v>
      </c>
      <c r="E90" s="56" t="s">
        <v>275</v>
      </c>
      <c r="F90" s="16">
        <v>356</v>
      </c>
      <c r="G90" s="16" t="s">
        <v>272</v>
      </c>
      <c r="H90" s="16" t="s">
        <v>273</v>
      </c>
      <c r="I90" s="128" t="s">
        <v>337</v>
      </c>
      <c r="J90" s="16" t="s">
        <v>338</v>
      </c>
      <c r="K90" s="127">
        <v>542000</v>
      </c>
      <c r="L90" s="126" t="s">
        <v>54</v>
      </c>
      <c r="M90" s="86" t="s">
        <v>339</v>
      </c>
      <c r="N90" s="130" t="s">
        <v>53</v>
      </c>
      <c r="O90" s="130" t="s">
        <v>52</v>
      </c>
    </row>
    <row r="91" spans="1:15" s="42" customFormat="1" ht="74.25" customHeight="1">
      <c r="A91" s="7">
        <f t="shared" si="1"/>
        <v>77</v>
      </c>
      <c r="B91" s="7" t="s">
        <v>247</v>
      </c>
      <c r="C91" s="16">
        <v>9213000</v>
      </c>
      <c r="D91" s="55" t="s">
        <v>315</v>
      </c>
      <c r="E91" s="56" t="s">
        <v>275</v>
      </c>
      <c r="F91" s="16">
        <v>356</v>
      </c>
      <c r="G91" s="16" t="s">
        <v>272</v>
      </c>
      <c r="H91" s="16" t="s">
        <v>273</v>
      </c>
      <c r="I91" s="128" t="s">
        <v>337</v>
      </c>
      <c r="J91" s="129" t="s">
        <v>340</v>
      </c>
      <c r="K91" s="127">
        <v>3552000</v>
      </c>
      <c r="L91" s="126" t="s">
        <v>54</v>
      </c>
      <c r="M91" s="86" t="s">
        <v>339</v>
      </c>
      <c r="N91" s="81" t="s">
        <v>53</v>
      </c>
      <c r="O91" s="81" t="s">
        <v>52</v>
      </c>
    </row>
    <row r="92" spans="1:15" ht="115.5" customHeight="1">
      <c r="A92" s="7">
        <f t="shared" si="1"/>
        <v>78</v>
      </c>
      <c r="B92" s="7" t="s">
        <v>388</v>
      </c>
      <c r="C92" s="7">
        <v>6611020</v>
      </c>
      <c r="D92" s="56" t="s">
        <v>389</v>
      </c>
      <c r="E92" s="56" t="s">
        <v>390</v>
      </c>
      <c r="F92" s="7">
        <v>796</v>
      </c>
      <c r="G92" s="7" t="s">
        <v>16</v>
      </c>
      <c r="H92" s="7">
        <v>1</v>
      </c>
      <c r="I92" s="7">
        <v>45000000000</v>
      </c>
      <c r="J92" s="7" t="s">
        <v>23</v>
      </c>
      <c r="K92" s="69">
        <v>9000000</v>
      </c>
      <c r="L92" s="27" t="s">
        <v>111</v>
      </c>
      <c r="M92" s="31" t="s">
        <v>66</v>
      </c>
      <c r="N92" s="7" t="s">
        <v>69</v>
      </c>
      <c r="O92" s="7" t="s">
        <v>52</v>
      </c>
    </row>
    <row r="93" spans="1:15" s="124" customFormat="1" ht="227.25" customHeight="1">
      <c r="A93" s="7">
        <f t="shared" si="1"/>
        <v>79</v>
      </c>
      <c r="B93" s="131" t="s">
        <v>391</v>
      </c>
      <c r="C93" s="131">
        <v>9213000</v>
      </c>
      <c r="D93" s="132" t="s">
        <v>392</v>
      </c>
      <c r="E93" s="132" t="s">
        <v>393</v>
      </c>
      <c r="F93" s="131">
        <v>796</v>
      </c>
      <c r="G93" s="131" t="s">
        <v>16</v>
      </c>
      <c r="H93" s="133">
        <v>1</v>
      </c>
      <c r="I93" s="131">
        <v>45000000000</v>
      </c>
      <c r="J93" s="131" t="s">
        <v>23</v>
      </c>
      <c r="K93" s="134">
        <v>1236000</v>
      </c>
      <c r="L93" s="135" t="s">
        <v>54</v>
      </c>
      <c r="M93" s="136" t="s">
        <v>46</v>
      </c>
      <c r="N93" s="135" t="s">
        <v>53</v>
      </c>
      <c r="O93" s="135" t="s">
        <v>52</v>
      </c>
    </row>
    <row r="94" spans="1:15" s="124" customFormat="1" ht="153.75" customHeight="1">
      <c r="A94" s="7">
        <f t="shared" si="1"/>
        <v>80</v>
      </c>
      <c r="B94" s="131" t="s">
        <v>394</v>
      </c>
      <c r="C94" s="131">
        <v>7010020</v>
      </c>
      <c r="D94" s="137" t="s">
        <v>395</v>
      </c>
      <c r="E94" s="132" t="s">
        <v>396</v>
      </c>
      <c r="F94" s="131">
        <v>796</v>
      </c>
      <c r="G94" s="131" t="s">
        <v>16</v>
      </c>
      <c r="H94" s="133">
        <v>1</v>
      </c>
      <c r="I94" s="131">
        <v>45000000000</v>
      </c>
      <c r="J94" s="131" t="s">
        <v>23</v>
      </c>
      <c r="K94" s="134">
        <v>600000</v>
      </c>
      <c r="L94" s="135" t="s">
        <v>54</v>
      </c>
      <c r="M94" s="136" t="s">
        <v>46</v>
      </c>
      <c r="N94" s="135" t="s">
        <v>53</v>
      </c>
      <c r="O94" s="135" t="s">
        <v>52</v>
      </c>
    </row>
    <row r="95" spans="1:15" s="124" customFormat="1" ht="78" customHeight="1">
      <c r="A95" s="7">
        <f t="shared" si="1"/>
        <v>81</v>
      </c>
      <c r="B95" s="138" t="s">
        <v>391</v>
      </c>
      <c r="C95" s="138">
        <v>7010020</v>
      </c>
      <c r="D95" s="58" t="s">
        <v>397</v>
      </c>
      <c r="E95" s="58" t="s">
        <v>398</v>
      </c>
      <c r="F95" s="138">
        <v>796</v>
      </c>
      <c r="G95" s="138" t="s">
        <v>16</v>
      </c>
      <c r="H95" s="139">
        <v>1</v>
      </c>
      <c r="I95" s="138">
        <v>45000000000</v>
      </c>
      <c r="J95" s="138" t="s">
        <v>23</v>
      </c>
      <c r="K95" s="140">
        <v>8732000</v>
      </c>
      <c r="L95" s="135" t="s">
        <v>54</v>
      </c>
      <c r="M95" s="136" t="s">
        <v>46</v>
      </c>
      <c r="N95" s="135" t="s">
        <v>53</v>
      </c>
      <c r="O95" s="135" t="s">
        <v>52</v>
      </c>
    </row>
    <row r="96" spans="1:15" s="124" customFormat="1" ht="99.75" customHeight="1">
      <c r="A96" s="7">
        <f t="shared" si="1"/>
        <v>82</v>
      </c>
      <c r="B96" s="138" t="s">
        <v>391</v>
      </c>
      <c r="C96" s="138">
        <v>7010020</v>
      </c>
      <c r="D96" s="58" t="s">
        <v>397</v>
      </c>
      <c r="E96" s="58" t="s">
        <v>399</v>
      </c>
      <c r="F96" s="138">
        <v>796</v>
      </c>
      <c r="G96" s="138" t="s">
        <v>16</v>
      </c>
      <c r="H96" s="139">
        <v>1</v>
      </c>
      <c r="I96" s="138">
        <v>45000000000</v>
      </c>
      <c r="J96" s="138" t="s">
        <v>23</v>
      </c>
      <c r="K96" s="140">
        <v>4944000</v>
      </c>
      <c r="L96" s="135" t="s">
        <v>54</v>
      </c>
      <c r="M96" s="136" t="s">
        <v>46</v>
      </c>
      <c r="N96" s="135" t="s">
        <v>53</v>
      </c>
      <c r="O96" s="135" t="s">
        <v>52</v>
      </c>
    </row>
    <row r="97" spans="1:15" s="124" customFormat="1" ht="84" customHeight="1">
      <c r="A97" s="7">
        <f t="shared" si="1"/>
        <v>83</v>
      </c>
      <c r="B97" s="138" t="s">
        <v>391</v>
      </c>
      <c r="C97" s="138">
        <v>7010020</v>
      </c>
      <c r="D97" s="58" t="s">
        <v>397</v>
      </c>
      <c r="E97" s="58" t="s">
        <v>400</v>
      </c>
      <c r="F97" s="138">
        <v>796</v>
      </c>
      <c r="G97" s="138" t="s">
        <v>16</v>
      </c>
      <c r="H97" s="139">
        <v>1</v>
      </c>
      <c r="I97" s="138">
        <v>45000000000</v>
      </c>
      <c r="J97" s="138" t="s">
        <v>23</v>
      </c>
      <c r="K97" s="140">
        <v>324000</v>
      </c>
      <c r="L97" s="135" t="s">
        <v>54</v>
      </c>
      <c r="M97" s="136" t="s">
        <v>46</v>
      </c>
      <c r="N97" s="135" t="s">
        <v>53</v>
      </c>
      <c r="O97" s="135" t="s">
        <v>52</v>
      </c>
    </row>
    <row r="98" spans="1:15" s="124" customFormat="1" ht="142.5" customHeight="1">
      <c r="A98" s="7">
        <f t="shared" si="1"/>
        <v>84</v>
      </c>
      <c r="B98" s="138" t="s">
        <v>394</v>
      </c>
      <c r="C98" s="138">
        <v>7010020</v>
      </c>
      <c r="D98" s="58" t="s">
        <v>401</v>
      </c>
      <c r="E98" s="132" t="s">
        <v>396</v>
      </c>
      <c r="F98" s="138">
        <v>796</v>
      </c>
      <c r="G98" s="138" t="s">
        <v>16</v>
      </c>
      <c r="H98" s="139">
        <v>1</v>
      </c>
      <c r="I98" s="138">
        <v>45000000000</v>
      </c>
      <c r="J98" s="138" t="s">
        <v>23</v>
      </c>
      <c r="K98" s="140">
        <v>120000</v>
      </c>
      <c r="L98" s="135" t="s">
        <v>54</v>
      </c>
      <c r="M98" s="136" t="s">
        <v>46</v>
      </c>
      <c r="N98" s="135" t="s">
        <v>53</v>
      </c>
      <c r="O98" s="135" t="s">
        <v>52</v>
      </c>
    </row>
    <row r="99" spans="1:15" s="124" customFormat="1" ht="137.25" customHeight="1">
      <c r="A99" s="7">
        <f t="shared" si="1"/>
        <v>85</v>
      </c>
      <c r="B99" s="131" t="s">
        <v>391</v>
      </c>
      <c r="C99" s="141">
        <v>6400000</v>
      </c>
      <c r="D99" s="132" t="s">
        <v>402</v>
      </c>
      <c r="E99" s="132" t="s">
        <v>403</v>
      </c>
      <c r="F99" s="131">
        <v>796</v>
      </c>
      <c r="G99" s="131" t="s">
        <v>16</v>
      </c>
      <c r="H99" s="133">
        <v>1</v>
      </c>
      <c r="I99" s="131">
        <v>45000000000</v>
      </c>
      <c r="J99" s="131" t="s">
        <v>23</v>
      </c>
      <c r="K99" s="134">
        <v>850000</v>
      </c>
      <c r="L99" s="135" t="s">
        <v>54</v>
      </c>
      <c r="M99" s="136" t="s">
        <v>46</v>
      </c>
      <c r="N99" s="135" t="s">
        <v>53</v>
      </c>
      <c r="O99" s="135" t="s">
        <v>52</v>
      </c>
    </row>
    <row r="100" spans="1:15" s="124" customFormat="1" ht="246" customHeight="1">
      <c r="A100" s="7">
        <f t="shared" si="1"/>
        <v>86</v>
      </c>
      <c r="B100" s="131" t="s">
        <v>391</v>
      </c>
      <c r="C100" s="141">
        <v>6400000</v>
      </c>
      <c r="D100" s="60" t="s">
        <v>404</v>
      </c>
      <c r="E100" s="132" t="s">
        <v>405</v>
      </c>
      <c r="F100" s="131">
        <v>796</v>
      </c>
      <c r="G100" s="131" t="s">
        <v>16</v>
      </c>
      <c r="H100" s="133">
        <v>1</v>
      </c>
      <c r="I100" s="131">
        <v>45000000000</v>
      </c>
      <c r="J100" s="131" t="s">
        <v>23</v>
      </c>
      <c r="K100" s="134">
        <v>600000</v>
      </c>
      <c r="L100" s="135" t="s">
        <v>54</v>
      </c>
      <c r="M100" s="136" t="s">
        <v>25</v>
      </c>
      <c r="N100" s="135" t="s">
        <v>53</v>
      </c>
      <c r="O100" s="135" t="s">
        <v>52</v>
      </c>
    </row>
    <row r="101" spans="1:15" s="124" customFormat="1" ht="197.25" customHeight="1">
      <c r="A101" s="7">
        <f t="shared" si="1"/>
        <v>87</v>
      </c>
      <c r="B101" s="131" t="s">
        <v>406</v>
      </c>
      <c r="C101" s="141">
        <v>4530060</v>
      </c>
      <c r="D101" s="60" t="s">
        <v>407</v>
      </c>
      <c r="E101" s="132" t="s">
        <v>546</v>
      </c>
      <c r="F101" s="131">
        <v>796</v>
      </c>
      <c r="G101" s="131" t="s">
        <v>16</v>
      </c>
      <c r="H101" s="133">
        <v>1</v>
      </c>
      <c r="I101" s="131">
        <v>45000000000</v>
      </c>
      <c r="J101" s="131" t="s">
        <v>23</v>
      </c>
      <c r="K101" s="134">
        <v>2124000</v>
      </c>
      <c r="L101" s="135" t="s">
        <v>54</v>
      </c>
      <c r="M101" s="136" t="s">
        <v>25</v>
      </c>
      <c r="N101" s="135" t="s">
        <v>53</v>
      </c>
      <c r="O101" s="135" t="s">
        <v>52</v>
      </c>
    </row>
    <row r="102" spans="1:15" s="124" customFormat="1" ht="81.75" customHeight="1">
      <c r="A102" s="7">
        <f t="shared" si="1"/>
        <v>88</v>
      </c>
      <c r="B102" s="131" t="s">
        <v>408</v>
      </c>
      <c r="C102" s="141">
        <v>6400000</v>
      </c>
      <c r="D102" s="132" t="s">
        <v>409</v>
      </c>
      <c r="E102" s="132" t="s">
        <v>410</v>
      </c>
      <c r="F102" s="131">
        <v>796</v>
      </c>
      <c r="G102" s="131" t="s">
        <v>16</v>
      </c>
      <c r="H102" s="133">
        <v>1</v>
      </c>
      <c r="I102" s="131">
        <v>45000000000</v>
      </c>
      <c r="J102" s="131" t="s">
        <v>23</v>
      </c>
      <c r="K102" s="134">
        <v>120000</v>
      </c>
      <c r="L102" s="135" t="s">
        <v>54</v>
      </c>
      <c r="M102" s="136" t="s">
        <v>25</v>
      </c>
      <c r="N102" s="135" t="s">
        <v>53</v>
      </c>
      <c r="O102" s="135" t="s">
        <v>52</v>
      </c>
    </row>
    <row r="103" spans="1:15" s="124" customFormat="1" ht="94.5">
      <c r="A103" s="7">
        <f t="shared" si="1"/>
        <v>89</v>
      </c>
      <c r="B103" s="131" t="s">
        <v>391</v>
      </c>
      <c r="C103" s="131">
        <v>6400000</v>
      </c>
      <c r="D103" s="137" t="s">
        <v>411</v>
      </c>
      <c r="E103" s="60" t="s">
        <v>412</v>
      </c>
      <c r="F103" s="131">
        <v>796</v>
      </c>
      <c r="G103" s="131" t="s">
        <v>16</v>
      </c>
      <c r="H103" s="133">
        <v>1</v>
      </c>
      <c r="I103" s="131">
        <v>45000000000</v>
      </c>
      <c r="J103" s="131" t="s">
        <v>23</v>
      </c>
      <c r="K103" s="134">
        <v>108000</v>
      </c>
      <c r="L103" s="135" t="s">
        <v>54</v>
      </c>
      <c r="M103" s="142" t="s">
        <v>413</v>
      </c>
      <c r="N103" s="135" t="s">
        <v>53</v>
      </c>
      <c r="O103" s="135" t="s">
        <v>52</v>
      </c>
    </row>
    <row r="104" spans="1:15" ht="83.25" customHeight="1">
      <c r="A104" s="7">
        <f t="shared" si="1"/>
        <v>90</v>
      </c>
      <c r="B104" s="7" t="s">
        <v>173</v>
      </c>
      <c r="C104" s="7">
        <v>6420050</v>
      </c>
      <c r="D104" s="56" t="s">
        <v>438</v>
      </c>
      <c r="E104" s="56" t="s">
        <v>439</v>
      </c>
      <c r="F104" s="7">
        <v>796</v>
      </c>
      <c r="G104" s="7" t="s">
        <v>16</v>
      </c>
      <c r="H104" s="69">
        <v>1</v>
      </c>
      <c r="I104" s="7">
        <v>45000000000</v>
      </c>
      <c r="J104" s="7" t="s">
        <v>23</v>
      </c>
      <c r="K104" s="69">
        <v>384000</v>
      </c>
      <c r="L104" s="126" t="s">
        <v>54</v>
      </c>
      <c r="M104" s="81" t="s">
        <v>413</v>
      </c>
      <c r="N104" s="7" t="s">
        <v>53</v>
      </c>
      <c r="O104" s="11" t="s">
        <v>52</v>
      </c>
    </row>
    <row r="105" spans="1:15" ht="102.75" customHeight="1">
      <c r="A105" s="7">
        <f t="shared" si="1"/>
        <v>91</v>
      </c>
      <c r="B105" s="7" t="s">
        <v>173</v>
      </c>
      <c r="C105" s="7">
        <v>6420050</v>
      </c>
      <c r="D105" s="56" t="s">
        <v>440</v>
      </c>
      <c r="E105" s="56" t="s">
        <v>439</v>
      </c>
      <c r="F105" s="7">
        <v>796</v>
      </c>
      <c r="G105" s="7" t="s">
        <v>16</v>
      </c>
      <c r="H105" s="7">
        <v>1</v>
      </c>
      <c r="I105" s="7">
        <v>45000000000</v>
      </c>
      <c r="J105" s="7" t="s">
        <v>23</v>
      </c>
      <c r="K105" s="69">
        <v>326615000</v>
      </c>
      <c r="L105" s="126" t="s">
        <v>54</v>
      </c>
      <c r="M105" s="81" t="s">
        <v>413</v>
      </c>
      <c r="N105" s="7" t="s">
        <v>53</v>
      </c>
      <c r="O105" s="11" t="s">
        <v>52</v>
      </c>
    </row>
    <row r="106" spans="1:15" ht="96" customHeight="1">
      <c r="A106" s="7">
        <f t="shared" si="1"/>
        <v>92</v>
      </c>
      <c r="B106" s="7" t="s">
        <v>173</v>
      </c>
      <c r="C106" s="7">
        <v>6420050</v>
      </c>
      <c r="D106" s="56" t="s">
        <v>441</v>
      </c>
      <c r="E106" s="56" t="s">
        <v>442</v>
      </c>
      <c r="F106" s="7">
        <v>796</v>
      </c>
      <c r="G106" s="7" t="s">
        <v>16</v>
      </c>
      <c r="H106" s="7">
        <v>1</v>
      </c>
      <c r="I106" s="7">
        <v>78000000000</v>
      </c>
      <c r="J106" s="7" t="s">
        <v>443</v>
      </c>
      <c r="K106" s="69">
        <v>3780000</v>
      </c>
      <c r="L106" s="126" t="s">
        <v>54</v>
      </c>
      <c r="M106" s="81" t="s">
        <v>444</v>
      </c>
      <c r="N106" s="7" t="s">
        <v>53</v>
      </c>
      <c r="O106" s="11" t="s">
        <v>52</v>
      </c>
    </row>
    <row r="107" spans="1:15" ht="78" customHeight="1">
      <c r="A107" s="7">
        <f t="shared" si="1"/>
        <v>93</v>
      </c>
      <c r="B107" s="7" t="s">
        <v>173</v>
      </c>
      <c r="C107" s="7">
        <v>6420050</v>
      </c>
      <c r="D107" s="56" t="s">
        <v>441</v>
      </c>
      <c r="E107" s="56" t="s">
        <v>442</v>
      </c>
      <c r="F107" s="7">
        <v>796</v>
      </c>
      <c r="G107" s="7" t="s">
        <v>16</v>
      </c>
      <c r="H107" s="7">
        <v>1</v>
      </c>
      <c r="I107" s="7">
        <v>18000000000</v>
      </c>
      <c r="J107" s="7" t="s">
        <v>445</v>
      </c>
      <c r="K107" s="69">
        <v>3300000</v>
      </c>
      <c r="L107" s="126" t="s">
        <v>54</v>
      </c>
      <c r="M107" s="81" t="s">
        <v>446</v>
      </c>
      <c r="N107" s="7" t="s">
        <v>53</v>
      </c>
      <c r="O107" s="11" t="s">
        <v>52</v>
      </c>
    </row>
    <row r="108" spans="1:15" ht="84" customHeight="1">
      <c r="A108" s="7">
        <f t="shared" si="1"/>
        <v>94</v>
      </c>
      <c r="B108" s="7" t="s">
        <v>173</v>
      </c>
      <c r="C108" s="7">
        <v>6420050</v>
      </c>
      <c r="D108" s="56" t="s">
        <v>447</v>
      </c>
      <c r="E108" s="56" t="s">
        <v>439</v>
      </c>
      <c r="F108" s="7">
        <v>796</v>
      </c>
      <c r="G108" s="7" t="s">
        <v>16</v>
      </c>
      <c r="H108" s="7">
        <v>1</v>
      </c>
      <c r="I108" s="7">
        <v>45000000000</v>
      </c>
      <c r="J108" s="7" t="s">
        <v>23</v>
      </c>
      <c r="K108" s="69">
        <v>38940000</v>
      </c>
      <c r="L108" s="126" t="s">
        <v>54</v>
      </c>
      <c r="M108" s="81" t="s">
        <v>339</v>
      </c>
      <c r="N108" s="7" t="s">
        <v>53</v>
      </c>
      <c r="O108" s="11" t="s">
        <v>52</v>
      </c>
    </row>
    <row r="109" spans="1:15" ht="84.75" customHeight="1">
      <c r="A109" s="7">
        <f t="shared" si="1"/>
        <v>95</v>
      </c>
      <c r="B109" s="7" t="s">
        <v>173</v>
      </c>
      <c r="C109" s="7">
        <v>6420050</v>
      </c>
      <c r="D109" s="56" t="s">
        <v>448</v>
      </c>
      <c r="E109" s="56" t="s">
        <v>449</v>
      </c>
      <c r="F109" s="7">
        <v>796</v>
      </c>
      <c r="G109" s="7" t="s">
        <v>16</v>
      </c>
      <c r="H109" s="7">
        <v>1</v>
      </c>
      <c r="I109" s="7">
        <v>45000000000</v>
      </c>
      <c r="J109" s="7" t="s">
        <v>450</v>
      </c>
      <c r="K109" s="69">
        <v>6100000</v>
      </c>
      <c r="L109" s="126" t="s">
        <v>54</v>
      </c>
      <c r="M109" s="81">
        <v>41334</v>
      </c>
      <c r="N109" s="7" t="s">
        <v>53</v>
      </c>
      <c r="O109" s="11" t="s">
        <v>52</v>
      </c>
    </row>
    <row r="110" spans="1:15" ht="73.5" customHeight="1">
      <c r="A110" s="7">
        <f t="shared" si="1"/>
        <v>96</v>
      </c>
      <c r="B110" s="47" t="s">
        <v>464</v>
      </c>
      <c r="C110" s="143">
        <v>4560000</v>
      </c>
      <c r="D110" s="144" t="s">
        <v>465</v>
      </c>
      <c r="E110" s="144" t="s">
        <v>466</v>
      </c>
      <c r="F110" s="145">
        <v>796</v>
      </c>
      <c r="G110" s="145" t="s">
        <v>16</v>
      </c>
      <c r="H110" s="146">
        <v>1</v>
      </c>
      <c r="I110" s="49" t="s">
        <v>467</v>
      </c>
      <c r="J110" s="145" t="s">
        <v>468</v>
      </c>
      <c r="K110" s="147">
        <v>250000</v>
      </c>
      <c r="L110" s="148" t="s">
        <v>67</v>
      </c>
      <c r="M110" s="149">
        <v>41334</v>
      </c>
      <c r="N110" s="7" t="s">
        <v>69</v>
      </c>
      <c r="O110" s="11" t="s">
        <v>52</v>
      </c>
    </row>
    <row r="111" spans="1:15" ht="63">
      <c r="A111" s="7">
        <f t="shared" si="1"/>
        <v>97</v>
      </c>
      <c r="B111" s="7" t="s">
        <v>469</v>
      </c>
      <c r="C111" s="7">
        <v>4530000</v>
      </c>
      <c r="D111" s="57" t="s">
        <v>470</v>
      </c>
      <c r="E111" s="33" t="s">
        <v>471</v>
      </c>
      <c r="F111" s="11">
        <v>796</v>
      </c>
      <c r="G111" s="11" t="s">
        <v>16</v>
      </c>
      <c r="H111" s="22">
        <v>1</v>
      </c>
      <c r="I111" s="34" t="s">
        <v>467</v>
      </c>
      <c r="J111" s="11" t="s">
        <v>468</v>
      </c>
      <c r="K111" s="79">
        <v>300000</v>
      </c>
      <c r="L111" s="148" t="s">
        <v>67</v>
      </c>
      <c r="M111" s="81">
        <v>41334</v>
      </c>
      <c r="N111" s="7" t="s">
        <v>69</v>
      </c>
      <c r="O111" s="11" t="s">
        <v>52</v>
      </c>
    </row>
    <row r="112" spans="1:15" ht="56.25" customHeight="1">
      <c r="A112" s="7">
        <f t="shared" si="1"/>
        <v>98</v>
      </c>
      <c r="B112" s="32" t="s">
        <v>464</v>
      </c>
      <c r="C112" s="150">
        <v>4560000</v>
      </c>
      <c r="D112" s="56" t="s">
        <v>465</v>
      </c>
      <c r="E112" s="144" t="s">
        <v>466</v>
      </c>
      <c r="F112" s="11">
        <v>796</v>
      </c>
      <c r="G112" s="11" t="s">
        <v>16</v>
      </c>
      <c r="H112" s="22">
        <v>1</v>
      </c>
      <c r="I112" s="34" t="s">
        <v>472</v>
      </c>
      <c r="J112" s="11" t="s">
        <v>306</v>
      </c>
      <c r="K112" s="69">
        <v>250000</v>
      </c>
      <c r="L112" s="148" t="s">
        <v>67</v>
      </c>
      <c r="M112" s="81">
        <v>41364</v>
      </c>
      <c r="N112" s="7" t="s">
        <v>69</v>
      </c>
      <c r="O112" s="11" t="s">
        <v>52</v>
      </c>
    </row>
    <row r="113" spans="1:15" ht="63">
      <c r="A113" s="7">
        <f t="shared" si="1"/>
        <v>99</v>
      </c>
      <c r="B113" s="7" t="s">
        <v>469</v>
      </c>
      <c r="C113" s="7">
        <v>4530000</v>
      </c>
      <c r="D113" s="57" t="s">
        <v>470</v>
      </c>
      <c r="E113" s="33" t="s">
        <v>471</v>
      </c>
      <c r="F113" s="11">
        <v>796</v>
      </c>
      <c r="G113" s="11" t="s">
        <v>16</v>
      </c>
      <c r="H113" s="22">
        <v>1</v>
      </c>
      <c r="I113" s="34" t="s">
        <v>472</v>
      </c>
      <c r="J113" s="11" t="s">
        <v>306</v>
      </c>
      <c r="K113" s="79">
        <v>300000</v>
      </c>
      <c r="L113" s="148" t="s">
        <v>67</v>
      </c>
      <c r="M113" s="81">
        <v>41364</v>
      </c>
      <c r="N113" s="7" t="s">
        <v>69</v>
      </c>
      <c r="O113" s="11" t="s">
        <v>52</v>
      </c>
    </row>
    <row r="114" spans="1:15" ht="60" customHeight="1">
      <c r="A114" s="7">
        <f t="shared" si="1"/>
        <v>100</v>
      </c>
      <c r="B114" s="32" t="s">
        <v>464</v>
      </c>
      <c r="C114" s="150">
        <v>4560000</v>
      </c>
      <c r="D114" s="56" t="s">
        <v>473</v>
      </c>
      <c r="E114" s="144" t="s">
        <v>466</v>
      </c>
      <c r="F114" s="11">
        <v>796</v>
      </c>
      <c r="G114" s="11" t="s">
        <v>16</v>
      </c>
      <c r="H114" s="22">
        <v>1</v>
      </c>
      <c r="I114" s="7">
        <v>45000000000</v>
      </c>
      <c r="J114" s="11" t="s">
        <v>23</v>
      </c>
      <c r="K114" s="67">
        <v>2000000</v>
      </c>
      <c r="L114" s="148" t="s">
        <v>67</v>
      </c>
      <c r="M114" s="81">
        <v>41364</v>
      </c>
      <c r="N114" s="7" t="s">
        <v>69</v>
      </c>
      <c r="O114" s="11" t="s">
        <v>52</v>
      </c>
    </row>
    <row r="115" spans="1:15" ht="78" customHeight="1">
      <c r="A115" s="7">
        <f t="shared" si="1"/>
        <v>101</v>
      </c>
      <c r="B115" s="7" t="s">
        <v>469</v>
      </c>
      <c r="C115" s="7">
        <v>4530000</v>
      </c>
      <c r="D115" s="57" t="s">
        <v>474</v>
      </c>
      <c r="E115" s="33" t="s">
        <v>471</v>
      </c>
      <c r="F115" s="11">
        <v>796</v>
      </c>
      <c r="G115" s="11" t="s">
        <v>16</v>
      </c>
      <c r="H115" s="22">
        <v>1</v>
      </c>
      <c r="I115" s="7">
        <v>45000000000</v>
      </c>
      <c r="J115" s="11" t="s">
        <v>23</v>
      </c>
      <c r="K115" s="67">
        <v>3500000</v>
      </c>
      <c r="L115" s="148" t="s">
        <v>67</v>
      </c>
      <c r="M115" s="81">
        <v>41364</v>
      </c>
      <c r="N115" s="7" t="s">
        <v>69</v>
      </c>
      <c r="O115" s="11" t="s">
        <v>52</v>
      </c>
    </row>
    <row r="116" spans="1:15" ht="79.5" customHeight="1">
      <c r="A116" s="7">
        <f t="shared" si="1"/>
        <v>102</v>
      </c>
      <c r="B116" s="11" t="s">
        <v>475</v>
      </c>
      <c r="C116" s="11">
        <v>4530000</v>
      </c>
      <c r="D116" s="151" t="s">
        <v>476</v>
      </c>
      <c r="E116" s="56" t="s">
        <v>218</v>
      </c>
      <c r="F116" s="11">
        <v>796</v>
      </c>
      <c r="G116" s="11" t="s">
        <v>16</v>
      </c>
      <c r="H116" s="11">
        <v>1</v>
      </c>
      <c r="I116" s="11">
        <v>45000000000</v>
      </c>
      <c r="J116" s="11" t="s">
        <v>23</v>
      </c>
      <c r="K116" s="67">
        <v>3500000</v>
      </c>
      <c r="L116" s="25" t="s">
        <v>54</v>
      </c>
      <c r="M116" s="81">
        <v>41334</v>
      </c>
      <c r="N116" s="7" t="s">
        <v>53</v>
      </c>
      <c r="O116" s="11" t="s">
        <v>52</v>
      </c>
    </row>
    <row r="117" spans="1:15" ht="64.5" customHeight="1">
      <c r="A117" s="7">
        <f t="shared" si="1"/>
        <v>103</v>
      </c>
      <c r="B117" s="11" t="s">
        <v>464</v>
      </c>
      <c r="C117" s="152">
        <v>4560000</v>
      </c>
      <c r="D117" s="56" t="s">
        <v>477</v>
      </c>
      <c r="E117" s="144" t="s">
        <v>466</v>
      </c>
      <c r="F117" s="11">
        <v>796</v>
      </c>
      <c r="G117" s="11" t="s">
        <v>16</v>
      </c>
      <c r="H117" s="22">
        <v>1</v>
      </c>
      <c r="I117" s="7">
        <v>45000000000</v>
      </c>
      <c r="J117" s="11" t="s">
        <v>23</v>
      </c>
      <c r="K117" s="67">
        <v>4000000</v>
      </c>
      <c r="L117" s="148" t="s">
        <v>67</v>
      </c>
      <c r="M117" s="81">
        <v>41364</v>
      </c>
      <c r="N117" s="7" t="s">
        <v>69</v>
      </c>
      <c r="O117" s="11" t="s">
        <v>52</v>
      </c>
    </row>
    <row r="118" spans="1:15" ht="78" customHeight="1">
      <c r="A118" s="7">
        <f t="shared" si="1"/>
        <v>104</v>
      </c>
      <c r="B118" s="7" t="s">
        <v>469</v>
      </c>
      <c r="C118" s="7">
        <v>4530000</v>
      </c>
      <c r="D118" s="57" t="s">
        <v>478</v>
      </c>
      <c r="E118" s="33" t="s">
        <v>471</v>
      </c>
      <c r="F118" s="11">
        <v>796</v>
      </c>
      <c r="G118" s="11" t="s">
        <v>16</v>
      </c>
      <c r="H118" s="22">
        <v>1</v>
      </c>
      <c r="I118" s="7">
        <v>45000000000</v>
      </c>
      <c r="J118" s="11" t="s">
        <v>23</v>
      </c>
      <c r="K118" s="67">
        <v>500000</v>
      </c>
      <c r="L118" s="148" t="s">
        <v>67</v>
      </c>
      <c r="M118" s="81">
        <v>41364</v>
      </c>
      <c r="N118" s="7" t="s">
        <v>69</v>
      </c>
      <c r="O118" s="11" t="s">
        <v>52</v>
      </c>
    </row>
    <row r="119" spans="1:15" ht="70.5" customHeight="1">
      <c r="A119" s="7">
        <f t="shared" si="1"/>
        <v>105</v>
      </c>
      <c r="B119" s="16" t="s">
        <v>475</v>
      </c>
      <c r="C119" s="16">
        <v>4530000</v>
      </c>
      <c r="D119" s="55" t="s">
        <v>479</v>
      </c>
      <c r="E119" s="55" t="s">
        <v>218</v>
      </c>
      <c r="F119" s="15">
        <v>796</v>
      </c>
      <c r="G119" s="15" t="s">
        <v>16</v>
      </c>
      <c r="H119" s="16">
        <v>1</v>
      </c>
      <c r="I119" s="16">
        <v>45000000000</v>
      </c>
      <c r="J119" s="15" t="s">
        <v>23</v>
      </c>
      <c r="K119" s="153">
        <v>5130000</v>
      </c>
      <c r="L119" s="154" t="s">
        <v>54</v>
      </c>
      <c r="M119" s="130">
        <v>41364</v>
      </c>
      <c r="N119" s="16" t="s">
        <v>53</v>
      </c>
      <c r="O119" s="15" t="s">
        <v>52</v>
      </c>
    </row>
    <row r="120" spans="1:15" ht="133.5" customHeight="1">
      <c r="A120" s="7">
        <f t="shared" si="1"/>
        <v>106</v>
      </c>
      <c r="B120" s="7" t="s">
        <v>469</v>
      </c>
      <c r="C120" s="7">
        <v>4530000</v>
      </c>
      <c r="D120" s="57" t="s">
        <v>480</v>
      </c>
      <c r="E120" s="56" t="s">
        <v>218</v>
      </c>
      <c r="F120" s="11">
        <v>796</v>
      </c>
      <c r="G120" s="11" t="s">
        <v>16</v>
      </c>
      <c r="H120" s="22">
        <v>1</v>
      </c>
      <c r="I120" s="7">
        <v>45000000000</v>
      </c>
      <c r="J120" s="11" t="s">
        <v>23</v>
      </c>
      <c r="K120" s="67">
        <v>1230000</v>
      </c>
      <c r="L120" s="25" t="s">
        <v>54</v>
      </c>
      <c r="M120" s="81">
        <v>41364</v>
      </c>
      <c r="N120" s="7" t="s">
        <v>53</v>
      </c>
      <c r="O120" s="11" t="s">
        <v>52</v>
      </c>
    </row>
    <row r="121" spans="1:15" ht="76.5" customHeight="1">
      <c r="A121" s="7">
        <f t="shared" si="1"/>
        <v>107</v>
      </c>
      <c r="B121" s="7" t="s">
        <v>469</v>
      </c>
      <c r="C121" s="7">
        <v>4530000</v>
      </c>
      <c r="D121" s="57" t="s">
        <v>481</v>
      </c>
      <c r="E121" s="33" t="s">
        <v>471</v>
      </c>
      <c r="F121" s="11">
        <v>796</v>
      </c>
      <c r="G121" s="11" t="s">
        <v>16</v>
      </c>
      <c r="H121" s="22">
        <v>1</v>
      </c>
      <c r="I121" s="22">
        <v>3000000000</v>
      </c>
      <c r="J121" s="22" t="s">
        <v>482</v>
      </c>
      <c r="K121" s="79">
        <v>300000</v>
      </c>
      <c r="L121" s="148" t="s">
        <v>67</v>
      </c>
      <c r="M121" s="81">
        <v>41364</v>
      </c>
      <c r="N121" s="7" t="s">
        <v>69</v>
      </c>
      <c r="O121" s="11" t="s">
        <v>52</v>
      </c>
    </row>
    <row r="122" spans="1:15" ht="77.25" customHeight="1">
      <c r="A122" s="7">
        <f t="shared" si="1"/>
        <v>108</v>
      </c>
      <c r="B122" s="32" t="s">
        <v>464</v>
      </c>
      <c r="C122" s="7">
        <v>4530000</v>
      </c>
      <c r="D122" s="56" t="s">
        <v>483</v>
      </c>
      <c r="E122" s="144" t="s">
        <v>466</v>
      </c>
      <c r="F122" s="11">
        <v>796</v>
      </c>
      <c r="G122" s="11" t="s">
        <v>16</v>
      </c>
      <c r="H122" s="7">
        <v>1</v>
      </c>
      <c r="I122" s="7">
        <v>70000000000</v>
      </c>
      <c r="J122" s="7" t="s">
        <v>357</v>
      </c>
      <c r="K122" s="69">
        <v>250000</v>
      </c>
      <c r="L122" s="148" t="s">
        <v>67</v>
      </c>
      <c r="M122" s="81">
        <v>41364</v>
      </c>
      <c r="N122" s="7" t="s">
        <v>69</v>
      </c>
      <c r="O122" s="11" t="s">
        <v>52</v>
      </c>
    </row>
    <row r="123" spans="1:15" ht="79.5" customHeight="1">
      <c r="A123" s="7">
        <f t="shared" si="1"/>
        <v>109</v>
      </c>
      <c r="B123" s="7" t="s">
        <v>469</v>
      </c>
      <c r="C123" s="7">
        <v>4530000</v>
      </c>
      <c r="D123" s="56" t="s">
        <v>484</v>
      </c>
      <c r="E123" s="33" t="s">
        <v>471</v>
      </c>
      <c r="F123" s="11">
        <v>796</v>
      </c>
      <c r="G123" s="11" t="s">
        <v>16</v>
      </c>
      <c r="H123" s="7">
        <v>1</v>
      </c>
      <c r="I123" s="22">
        <v>70000000000</v>
      </c>
      <c r="J123" s="7" t="s">
        <v>357</v>
      </c>
      <c r="K123" s="79">
        <v>300000</v>
      </c>
      <c r="L123" s="148" t="s">
        <v>67</v>
      </c>
      <c r="M123" s="81">
        <v>41334</v>
      </c>
      <c r="N123" s="7" t="s">
        <v>69</v>
      </c>
      <c r="O123" s="11" t="s">
        <v>52</v>
      </c>
    </row>
    <row r="124" spans="1:15" ht="83.25" customHeight="1">
      <c r="A124" s="7">
        <f t="shared" si="1"/>
        <v>110</v>
      </c>
      <c r="B124" s="32" t="s">
        <v>464</v>
      </c>
      <c r="C124" s="150">
        <v>4560000</v>
      </c>
      <c r="D124" s="56" t="s">
        <v>483</v>
      </c>
      <c r="E124" s="144" t="s">
        <v>466</v>
      </c>
      <c r="F124" s="11">
        <v>796</v>
      </c>
      <c r="G124" s="11" t="s">
        <v>16</v>
      </c>
      <c r="H124" s="7">
        <v>1</v>
      </c>
      <c r="I124" s="7">
        <v>5000000000</v>
      </c>
      <c r="J124" s="7" t="s">
        <v>485</v>
      </c>
      <c r="K124" s="69">
        <v>250000</v>
      </c>
      <c r="L124" s="148" t="s">
        <v>67</v>
      </c>
      <c r="M124" s="81">
        <v>41334</v>
      </c>
      <c r="N124" s="7" t="s">
        <v>69</v>
      </c>
      <c r="O124" s="11" t="s">
        <v>52</v>
      </c>
    </row>
    <row r="125" spans="1:15" ht="75.75" customHeight="1">
      <c r="A125" s="7">
        <f t="shared" si="1"/>
        <v>111</v>
      </c>
      <c r="B125" s="7" t="s">
        <v>469</v>
      </c>
      <c r="C125" s="7">
        <v>4530000</v>
      </c>
      <c r="D125" s="56" t="s">
        <v>486</v>
      </c>
      <c r="E125" s="33" t="s">
        <v>471</v>
      </c>
      <c r="F125" s="11">
        <v>796</v>
      </c>
      <c r="G125" s="11" t="s">
        <v>16</v>
      </c>
      <c r="H125" s="7">
        <v>1</v>
      </c>
      <c r="I125" s="22" t="s">
        <v>487</v>
      </c>
      <c r="J125" s="7" t="s">
        <v>485</v>
      </c>
      <c r="K125" s="79">
        <v>300000</v>
      </c>
      <c r="L125" s="148" t="s">
        <v>67</v>
      </c>
      <c r="M125" s="81">
        <v>41334</v>
      </c>
      <c r="N125" s="7" t="s">
        <v>69</v>
      </c>
      <c r="O125" s="11" t="s">
        <v>52</v>
      </c>
    </row>
    <row r="126" spans="1:15" ht="72.75" customHeight="1">
      <c r="A126" s="7">
        <f t="shared" si="1"/>
        <v>112</v>
      </c>
      <c r="B126" s="7" t="s">
        <v>469</v>
      </c>
      <c r="C126" s="7">
        <v>4530000</v>
      </c>
      <c r="D126" s="56" t="s">
        <v>481</v>
      </c>
      <c r="E126" s="33" t="s">
        <v>471</v>
      </c>
      <c r="F126" s="11">
        <v>796</v>
      </c>
      <c r="G126" s="11" t="s">
        <v>16</v>
      </c>
      <c r="H126" s="7">
        <v>1</v>
      </c>
      <c r="I126" s="22">
        <v>75000000000</v>
      </c>
      <c r="J126" s="7" t="s">
        <v>488</v>
      </c>
      <c r="K126" s="79">
        <v>300000</v>
      </c>
      <c r="L126" s="148" t="s">
        <v>67</v>
      </c>
      <c r="M126" s="81">
        <v>41334</v>
      </c>
      <c r="N126" s="7" t="s">
        <v>69</v>
      </c>
      <c r="O126" s="11" t="s">
        <v>52</v>
      </c>
    </row>
    <row r="127" spans="1:15" ht="64.5" customHeight="1">
      <c r="A127" s="7">
        <f t="shared" si="1"/>
        <v>113</v>
      </c>
      <c r="B127" s="32" t="s">
        <v>464</v>
      </c>
      <c r="C127" s="155">
        <v>4560000</v>
      </c>
      <c r="D127" s="57" t="s">
        <v>489</v>
      </c>
      <c r="E127" s="144" t="s">
        <v>466</v>
      </c>
      <c r="F127" s="11">
        <v>796</v>
      </c>
      <c r="G127" s="11" t="s">
        <v>16</v>
      </c>
      <c r="H127" s="7">
        <v>1</v>
      </c>
      <c r="I127" s="7">
        <v>4000000000</v>
      </c>
      <c r="J127" s="7" t="s">
        <v>346</v>
      </c>
      <c r="K127" s="69">
        <v>250000</v>
      </c>
      <c r="L127" s="148" t="s">
        <v>67</v>
      </c>
      <c r="M127" s="81">
        <v>41334</v>
      </c>
      <c r="N127" s="7" t="s">
        <v>69</v>
      </c>
      <c r="O127" s="11" t="s">
        <v>52</v>
      </c>
    </row>
    <row r="128" spans="1:15" ht="51" customHeight="1">
      <c r="A128" s="7">
        <f t="shared" si="1"/>
        <v>114</v>
      </c>
      <c r="B128" s="32" t="s">
        <v>464</v>
      </c>
      <c r="C128" s="155">
        <v>4560000</v>
      </c>
      <c r="D128" s="57" t="s">
        <v>490</v>
      </c>
      <c r="E128" s="144" t="s">
        <v>466</v>
      </c>
      <c r="F128" s="11">
        <v>796</v>
      </c>
      <c r="G128" s="11" t="s">
        <v>16</v>
      </c>
      <c r="H128" s="7">
        <v>1</v>
      </c>
      <c r="I128" s="7">
        <v>65000000000</v>
      </c>
      <c r="J128" s="7" t="s">
        <v>363</v>
      </c>
      <c r="K128" s="69">
        <v>250000</v>
      </c>
      <c r="L128" s="148" t="s">
        <v>67</v>
      </c>
      <c r="M128" s="81">
        <v>41364</v>
      </c>
      <c r="N128" s="7" t="s">
        <v>69</v>
      </c>
      <c r="O128" s="11" t="s">
        <v>52</v>
      </c>
    </row>
    <row r="129" spans="1:19" ht="59.25" customHeight="1">
      <c r="A129" s="7">
        <f t="shared" si="1"/>
        <v>115</v>
      </c>
      <c r="B129" s="32" t="s">
        <v>464</v>
      </c>
      <c r="C129" s="155">
        <v>4560000</v>
      </c>
      <c r="D129" s="156" t="s">
        <v>483</v>
      </c>
      <c r="E129" s="144" t="s">
        <v>466</v>
      </c>
      <c r="F129" s="11">
        <v>796</v>
      </c>
      <c r="G129" s="11" t="s">
        <v>16</v>
      </c>
      <c r="H129" s="7">
        <v>1</v>
      </c>
      <c r="I129" s="7">
        <v>92000000000</v>
      </c>
      <c r="J129" s="7" t="s">
        <v>491</v>
      </c>
      <c r="K129" s="69">
        <v>250000</v>
      </c>
      <c r="L129" s="148" t="s">
        <v>67</v>
      </c>
      <c r="M129" s="81">
        <v>41334</v>
      </c>
      <c r="N129" s="7" t="s">
        <v>69</v>
      </c>
      <c r="O129" s="11" t="s">
        <v>52</v>
      </c>
    </row>
    <row r="130" spans="1:19" ht="52.5" customHeight="1">
      <c r="A130" s="7">
        <f t="shared" si="1"/>
        <v>116</v>
      </c>
      <c r="B130" s="32" t="s">
        <v>464</v>
      </c>
      <c r="C130" s="155">
        <v>4560000</v>
      </c>
      <c r="D130" s="57" t="s">
        <v>483</v>
      </c>
      <c r="E130" s="144" t="s">
        <v>466</v>
      </c>
      <c r="F130" s="11">
        <v>796</v>
      </c>
      <c r="G130" s="11" t="s">
        <v>16</v>
      </c>
      <c r="H130" s="7">
        <v>1</v>
      </c>
      <c r="I130" s="22">
        <v>70000000000</v>
      </c>
      <c r="J130" s="7" t="s">
        <v>492</v>
      </c>
      <c r="K130" s="69">
        <v>250000</v>
      </c>
      <c r="L130" s="148" t="s">
        <v>67</v>
      </c>
      <c r="M130" s="81">
        <v>41364</v>
      </c>
      <c r="N130" s="7" t="s">
        <v>69</v>
      </c>
      <c r="O130" s="11" t="s">
        <v>52</v>
      </c>
    </row>
    <row r="131" spans="1:19" ht="55.5" customHeight="1">
      <c r="A131" s="7">
        <f t="shared" si="1"/>
        <v>117</v>
      </c>
      <c r="B131" s="32" t="s">
        <v>464</v>
      </c>
      <c r="C131" s="155">
        <v>4560000</v>
      </c>
      <c r="D131" s="57" t="s">
        <v>483</v>
      </c>
      <c r="E131" s="144" t="s">
        <v>466</v>
      </c>
      <c r="F131" s="11">
        <v>796</v>
      </c>
      <c r="G131" s="11" t="s">
        <v>16</v>
      </c>
      <c r="H131" s="7">
        <v>1</v>
      </c>
      <c r="I131" s="7">
        <v>36000000000</v>
      </c>
      <c r="J131" s="7" t="s">
        <v>371</v>
      </c>
      <c r="K131" s="69">
        <v>250000</v>
      </c>
      <c r="L131" s="148" t="s">
        <v>67</v>
      </c>
      <c r="M131" s="81">
        <v>41364</v>
      </c>
      <c r="N131" s="7" t="s">
        <v>69</v>
      </c>
      <c r="O131" s="11" t="s">
        <v>52</v>
      </c>
    </row>
    <row r="132" spans="1:19" ht="53.25" customHeight="1">
      <c r="A132" s="7">
        <f t="shared" si="1"/>
        <v>118</v>
      </c>
      <c r="B132" s="32" t="s">
        <v>464</v>
      </c>
      <c r="C132" s="155">
        <v>4560000</v>
      </c>
      <c r="D132" s="57" t="s">
        <v>493</v>
      </c>
      <c r="E132" s="144" t="s">
        <v>466</v>
      </c>
      <c r="F132" s="11">
        <v>796</v>
      </c>
      <c r="G132" s="11" t="s">
        <v>16</v>
      </c>
      <c r="H132" s="7">
        <v>1</v>
      </c>
      <c r="I132" s="7">
        <v>7000000000</v>
      </c>
      <c r="J132" s="7" t="s">
        <v>373</v>
      </c>
      <c r="K132" s="69">
        <v>250000</v>
      </c>
      <c r="L132" s="148" t="s">
        <v>67</v>
      </c>
      <c r="M132" s="81" t="s">
        <v>494</v>
      </c>
      <c r="N132" s="7" t="s">
        <v>69</v>
      </c>
      <c r="O132" s="11" t="s">
        <v>52</v>
      </c>
    </row>
    <row r="133" spans="1:19" ht="55.5" customHeight="1">
      <c r="A133" s="7">
        <f t="shared" si="1"/>
        <v>119</v>
      </c>
      <c r="B133" s="32" t="s">
        <v>464</v>
      </c>
      <c r="C133" s="155">
        <v>4560000</v>
      </c>
      <c r="D133" s="57" t="s">
        <v>483</v>
      </c>
      <c r="E133" s="144" t="s">
        <v>466</v>
      </c>
      <c r="F133" s="11">
        <v>796</v>
      </c>
      <c r="G133" s="11" t="s">
        <v>16</v>
      </c>
      <c r="H133" s="7">
        <v>1</v>
      </c>
      <c r="I133" s="7">
        <v>78000000000</v>
      </c>
      <c r="J133" s="7" t="s">
        <v>443</v>
      </c>
      <c r="K133" s="69">
        <v>250000</v>
      </c>
      <c r="L133" s="148" t="s">
        <v>67</v>
      </c>
      <c r="M133" s="81">
        <v>41334</v>
      </c>
      <c r="N133" s="7" t="s">
        <v>69</v>
      </c>
      <c r="O133" s="11" t="s">
        <v>52</v>
      </c>
    </row>
    <row r="134" spans="1:19" ht="109.5" customHeight="1">
      <c r="A134" s="12">
        <f t="shared" si="1"/>
        <v>120</v>
      </c>
      <c r="B134" s="12" t="s">
        <v>24</v>
      </c>
      <c r="C134" s="12">
        <v>7200000</v>
      </c>
      <c r="D134" s="62" t="s">
        <v>509</v>
      </c>
      <c r="E134" s="61" t="s">
        <v>26</v>
      </c>
      <c r="F134" s="12">
        <v>796</v>
      </c>
      <c r="G134" s="12" t="s">
        <v>16</v>
      </c>
      <c r="H134" s="12">
        <v>1</v>
      </c>
      <c r="I134" s="12">
        <v>45000000000</v>
      </c>
      <c r="J134" s="12" t="s">
        <v>23</v>
      </c>
      <c r="K134" s="157">
        <v>210000</v>
      </c>
      <c r="L134" s="221" t="s">
        <v>54</v>
      </c>
      <c r="M134" s="158" t="s">
        <v>25</v>
      </c>
      <c r="N134" s="202" t="s">
        <v>53</v>
      </c>
      <c r="O134" s="202" t="s">
        <v>52</v>
      </c>
    </row>
    <row r="135" spans="1:19" s="203" customFormat="1" ht="63">
      <c r="A135" s="7">
        <f t="shared" si="1"/>
        <v>121</v>
      </c>
      <c r="B135" s="7" t="s">
        <v>24</v>
      </c>
      <c r="C135" s="7">
        <v>7200000</v>
      </c>
      <c r="D135" s="159" t="s">
        <v>510</v>
      </c>
      <c r="E135" s="56" t="s">
        <v>511</v>
      </c>
      <c r="F135" s="7">
        <v>796</v>
      </c>
      <c r="G135" s="11" t="s">
        <v>16</v>
      </c>
      <c r="H135" s="11">
        <v>1</v>
      </c>
      <c r="I135" s="7">
        <v>45000000000</v>
      </c>
      <c r="J135" s="7" t="s">
        <v>23</v>
      </c>
      <c r="K135" s="67">
        <v>157500</v>
      </c>
      <c r="L135" s="26" t="s">
        <v>54</v>
      </c>
      <c r="M135" s="81" t="s">
        <v>27</v>
      </c>
      <c r="N135" s="81" t="s">
        <v>53</v>
      </c>
      <c r="O135" s="81" t="s">
        <v>52</v>
      </c>
    </row>
    <row r="136" spans="1:19" s="72" customFormat="1" ht="99.75" customHeight="1">
      <c r="A136" s="222">
        <f t="shared" si="1"/>
        <v>122</v>
      </c>
      <c r="B136" s="223" t="s">
        <v>512</v>
      </c>
      <c r="C136" s="223">
        <v>7523010</v>
      </c>
      <c r="D136" s="224" t="s">
        <v>513</v>
      </c>
      <c r="E136" s="224" t="s">
        <v>514</v>
      </c>
      <c r="F136" s="223">
        <v>796</v>
      </c>
      <c r="G136" s="223" t="s">
        <v>184</v>
      </c>
      <c r="H136" s="223">
        <v>1</v>
      </c>
      <c r="I136" s="223">
        <v>45000000000</v>
      </c>
      <c r="J136" s="223" t="s">
        <v>23</v>
      </c>
      <c r="K136" s="225">
        <v>5483000</v>
      </c>
      <c r="L136" s="226" t="s">
        <v>54</v>
      </c>
      <c r="M136" s="227" t="s">
        <v>25</v>
      </c>
      <c r="N136" s="223" t="s">
        <v>53</v>
      </c>
      <c r="O136" s="223" t="s">
        <v>52</v>
      </c>
    </row>
    <row r="137" spans="1:19" s="72" customFormat="1" ht="84" customHeight="1">
      <c r="A137" s="7">
        <f t="shared" si="1"/>
        <v>123</v>
      </c>
      <c r="B137" s="161" t="s">
        <v>515</v>
      </c>
      <c r="C137" s="161">
        <v>7492060</v>
      </c>
      <c r="D137" s="162" t="s">
        <v>516</v>
      </c>
      <c r="E137" s="162" t="s">
        <v>517</v>
      </c>
      <c r="F137" s="161">
        <v>796</v>
      </c>
      <c r="G137" s="161" t="s">
        <v>184</v>
      </c>
      <c r="H137" s="161">
        <v>1</v>
      </c>
      <c r="I137" s="161">
        <v>45000000000</v>
      </c>
      <c r="J137" s="161" t="s">
        <v>23</v>
      </c>
      <c r="K137" s="163">
        <v>5880000</v>
      </c>
      <c r="L137" s="164" t="s">
        <v>54</v>
      </c>
      <c r="M137" s="165" t="s">
        <v>25</v>
      </c>
      <c r="N137" s="161" t="s">
        <v>53</v>
      </c>
      <c r="O137" s="161" t="s">
        <v>52</v>
      </c>
    </row>
    <row r="138" spans="1:19" s="72" customFormat="1" ht="78.75">
      <c r="A138" s="7">
        <f t="shared" si="1"/>
        <v>124</v>
      </c>
      <c r="B138" s="161" t="s">
        <v>515</v>
      </c>
      <c r="C138" s="161" t="s">
        <v>518</v>
      </c>
      <c r="D138" s="162" t="s">
        <v>519</v>
      </c>
      <c r="E138" s="162" t="s">
        <v>520</v>
      </c>
      <c r="F138" s="161">
        <v>796</v>
      </c>
      <c r="G138" s="161" t="s">
        <v>184</v>
      </c>
      <c r="H138" s="161">
        <v>1</v>
      </c>
      <c r="I138" s="161">
        <v>45000000000</v>
      </c>
      <c r="J138" s="161" t="s">
        <v>23</v>
      </c>
      <c r="K138" s="163">
        <v>288000</v>
      </c>
      <c r="L138" s="164" t="s">
        <v>54</v>
      </c>
      <c r="M138" s="165" t="s">
        <v>25</v>
      </c>
      <c r="N138" s="161" t="s">
        <v>53</v>
      </c>
      <c r="O138" s="161" t="s">
        <v>52</v>
      </c>
    </row>
    <row r="139" spans="1:19" ht="115.5" customHeight="1">
      <c r="A139" s="7">
        <f t="shared" si="1"/>
        <v>125</v>
      </c>
      <c r="B139" s="7" t="s">
        <v>521</v>
      </c>
      <c r="C139" s="7">
        <v>6512010</v>
      </c>
      <c r="D139" s="56" t="s">
        <v>522</v>
      </c>
      <c r="E139" s="56" t="s">
        <v>523</v>
      </c>
      <c r="F139" s="7">
        <v>796</v>
      </c>
      <c r="G139" s="7" t="s">
        <v>16</v>
      </c>
      <c r="H139" s="7">
        <v>1</v>
      </c>
      <c r="I139" s="7">
        <v>45000000000</v>
      </c>
      <c r="J139" s="7" t="s">
        <v>23</v>
      </c>
      <c r="K139" s="69" t="s">
        <v>136</v>
      </c>
      <c r="L139" s="31" t="s">
        <v>54</v>
      </c>
      <c r="M139" s="31" t="s">
        <v>25</v>
      </c>
      <c r="N139" s="7" t="s">
        <v>53</v>
      </c>
      <c r="O139" s="7" t="s">
        <v>52</v>
      </c>
    </row>
    <row r="140" spans="1:19" ht="94.5">
      <c r="A140" s="7">
        <f t="shared" si="1"/>
        <v>126</v>
      </c>
      <c r="B140" s="32" t="s">
        <v>21</v>
      </c>
      <c r="C140" s="32">
        <v>7320011</v>
      </c>
      <c r="D140" s="33" t="s">
        <v>524</v>
      </c>
      <c r="E140" s="33" t="s">
        <v>13</v>
      </c>
      <c r="F140" s="32">
        <v>356</v>
      </c>
      <c r="G140" s="32" t="s">
        <v>18</v>
      </c>
      <c r="H140" s="35">
        <f>2760/4</f>
        <v>690</v>
      </c>
      <c r="I140" s="32">
        <v>45000000000</v>
      </c>
      <c r="J140" s="32" t="s">
        <v>12</v>
      </c>
      <c r="K140" s="36">
        <f>89000000+50000000+36475000</f>
        <v>175475000</v>
      </c>
      <c r="L140" s="37" t="s">
        <v>54</v>
      </c>
      <c r="M140" s="38" t="s">
        <v>27</v>
      </c>
      <c r="N140" s="34" t="s">
        <v>53</v>
      </c>
      <c r="O140" s="34" t="s">
        <v>52</v>
      </c>
      <c r="S140" s="39"/>
    </row>
    <row r="141" spans="1:19" ht="63">
      <c r="A141" s="7">
        <f t="shared" si="1"/>
        <v>127</v>
      </c>
      <c r="B141" s="32" t="s">
        <v>21</v>
      </c>
      <c r="C141" s="32">
        <v>7320011</v>
      </c>
      <c r="D141" s="33" t="s">
        <v>525</v>
      </c>
      <c r="E141" s="33" t="s">
        <v>526</v>
      </c>
      <c r="F141" s="32">
        <v>356</v>
      </c>
      <c r="G141" s="32" t="s">
        <v>18</v>
      </c>
      <c r="H141" s="35">
        <v>22</v>
      </c>
      <c r="I141" s="32">
        <v>45000000000</v>
      </c>
      <c r="J141" s="32" t="s">
        <v>12</v>
      </c>
      <c r="K141" s="36">
        <v>30000000</v>
      </c>
      <c r="L141" s="37" t="s">
        <v>54</v>
      </c>
      <c r="M141" s="38" t="s">
        <v>27</v>
      </c>
      <c r="N141" s="34" t="s">
        <v>53</v>
      </c>
      <c r="O141" s="34" t="s">
        <v>52</v>
      </c>
    </row>
    <row r="142" spans="1:19" ht="47.25" hidden="1">
      <c r="A142" s="7">
        <f t="shared" si="1"/>
        <v>128</v>
      </c>
      <c r="B142" s="32" t="s">
        <v>21</v>
      </c>
      <c r="C142" s="32">
        <v>7320011</v>
      </c>
      <c r="D142" s="33" t="s">
        <v>17</v>
      </c>
      <c r="E142" s="33" t="s">
        <v>20</v>
      </c>
      <c r="F142" s="32"/>
      <c r="G142" s="32" t="s">
        <v>19</v>
      </c>
      <c r="H142" s="35"/>
      <c r="I142" s="32">
        <v>45000000000</v>
      </c>
      <c r="J142" s="32" t="s">
        <v>12</v>
      </c>
      <c r="K142" s="36">
        <v>6598850</v>
      </c>
      <c r="L142" s="37" t="s">
        <v>54</v>
      </c>
      <c r="M142" s="38" t="s">
        <v>14</v>
      </c>
      <c r="N142" s="34" t="s">
        <v>53</v>
      </c>
      <c r="O142" s="34" t="s">
        <v>52</v>
      </c>
    </row>
    <row r="143" spans="1:19" ht="180" customHeight="1">
      <c r="A143" s="7">
        <f t="shared" si="1"/>
        <v>129</v>
      </c>
      <c r="B143" s="32" t="s">
        <v>22</v>
      </c>
      <c r="C143" s="32">
        <v>7413010</v>
      </c>
      <c r="D143" s="33" t="s">
        <v>527</v>
      </c>
      <c r="E143" s="33" t="s">
        <v>15</v>
      </c>
      <c r="F143" s="32">
        <v>796</v>
      </c>
      <c r="G143" s="32" t="s">
        <v>16</v>
      </c>
      <c r="H143" s="35">
        <v>1</v>
      </c>
      <c r="I143" s="32">
        <v>45000000000</v>
      </c>
      <c r="J143" s="32" t="s">
        <v>12</v>
      </c>
      <c r="K143" s="36">
        <v>18200000</v>
      </c>
      <c r="L143" s="37" t="s">
        <v>54</v>
      </c>
      <c r="M143" s="38" t="s">
        <v>25</v>
      </c>
      <c r="N143" s="34" t="s">
        <v>53</v>
      </c>
      <c r="O143" s="34" t="s">
        <v>52</v>
      </c>
    </row>
    <row r="144" spans="1:19" ht="96" customHeight="1">
      <c r="A144" s="7">
        <f t="shared" si="1"/>
        <v>130</v>
      </c>
      <c r="B144" s="35" t="s">
        <v>552</v>
      </c>
      <c r="C144" s="35">
        <v>6410000</v>
      </c>
      <c r="D144" s="194" t="s">
        <v>528</v>
      </c>
      <c r="E144" s="194" t="s">
        <v>529</v>
      </c>
      <c r="F144" s="35">
        <v>796</v>
      </c>
      <c r="G144" s="35" t="s">
        <v>16</v>
      </c>
      <c r="H144" s="35">
        <v>1</v>
      </c>
      <c r="I144" s="35">
        <v>45000000000</v>
      </c>
      <c r="J144" s="35" t="s">
        <v>12</v>
      </c>
      <c r="K144" s="217">
        <v>300000</v>
      </c>
      <c r="L144" s="218" t="s">
        <v>54</v>
      </c>
      <c r="M144" s="35" t="s">
        <v>25</v>
      </c>
      <c r="N144" s="219" t="s">
        <v>53</v>
      </c>
      <c r="O144" s="219" t="s">
        <v>52</v>
      </c>
    </row>
    <row r="145" spans="1:36" ht="94.5" customHeight="1">
      <c r="A145" s="7">
        <f t="shared" si="1"/>
        <v>131</v>
      </c>
      <c r="B145" s="30" t="s">
        <v>247</v>
      </c>
      <c r="C145" s="30">
        <v>9213000</v>
      </c>
      <c r="D145" s="55" t="s">
        <v>556</v>
      </c>
      <c r="E145" s="55" t="s">
        <v>557</v>
      </c>
      <c r="F145" s="30">
        <v>356</v>
      </c>
      <c r="G145" s="30" t="s">
        <v>272</v>
      </c>
      <c r="H145" s="30" t="s">
        <v>273</v>
      </c>
      <c r="I145" s="30">
        <v>45000000000</v>
      </c>
      <c r="J145" s="30" t="s">
        <v>23</v>
      </c>
      <c r="K145" s="127">
        <v>23208000</v>
      </c>
      <c r="L145" s="218" t="s">
        <v>54</v>
      </c>
      <c r="M145" s="130" t="s">
        <v>25</v>
      </c>
      <c r="N145" s="219" t="s">
        <v>53</v>
      </c>
      <c r="O145" s="219" t="s">
        <v>52</v>
      </c>
    </row>
    <row r="146" spans="1:36" ht="66.75" customHeight="1">
      <c r="A146" s="7">
        <f t="shared" ref="A146:A155" si="2">A145+1</f>
        <v>132</v>
      </c>
      <c r="B146" s="30" t="s">
        <v>247</v>
      </c>
      <c r="C146" s="30">
        <v>9213000</v>
      </c>
      <c r="D146" s="55" t="s">
        <v>555</v>
      </c>
      <c r="E146" s="55" t="s">
        <v>271</v>
      </c>
      <c r="F146" s="30">
        <v>356</v>
      </c>
      <c r="G146" s="30" t="s">
        <v>272</v>
      </c>
      <c r="H146" s="30" t="s">
        <v>273</v>
      </c>
      <c r="I146" s="30">
        <v>46204000000</v>
      </c>
      <c r="J146" s="30" t="s">
        <v>532</v>
      </c>
      <c r="K146" s="127">
        <v>10692000</v>
      </c>
      <c r="L146" s="218" t="s">
        <v>54</v>
      </c>
      <c r="M146" s="130" t="s">
        <v>25</v>
      </c>
      <c r="N146" s="219" t="s">
        <v>53</v>
      </c>
      <c r="O146" s="219" t="s">
        <v>52</v>
      </c>
    </row>
    <row r="147" spans="1:36" ht="54.75" customHeight="1">
      <c r="A147" s="7">
        <f t="shared" si="2"/>
        <v>133</v>
      </c>
      <c r="B147" s="30" t="s">
        <v>247</v>
      </c>
      <c r="C147" s="30">
        <v>9213000</v>
      </c>
      <c r="D147" s="55" t="s">
        <v>564</v>
      </c>
      <c r="E147" s="55" t="s">
        <v>279</v>
      </c>
      <c r="F147" s="30">
        <v>356</v>
      </c>
      <c r="G147" s="30" t="s">
        <v>272</v>
      </c>
      <c r="H147" s="30" t="s">
        <v>273</v>
      </c>
      <c r="I147" s="30">
        <v>53401000000</v>
      </c>
      <c r="J147" s="30" t="s">
        <v>533</v>
      </c>
      <c r="K147" s="127">
        <v>500000</v>
      </c>
      <c r="L147" s="218" t="s">
        <v>54</v>
      </c>
      <c r="M147" s="130" t="s">
        <v>25</v>
      </c>
      <c r="N147" s="219" t="s">
        <v>53</v>
      </c>
      <c r="O147" s="219" t="s">
        <v>52</v>
      </c>
    </row>
    <row r="148" spans="1:36" ht="53.25" customHeight="1">
      <c r="A148" s="7">
        <f t="shared" si="2"/>
        <v>134</v>
      </c>
      <c r="B148" s="30" t="s">
        <v>247</v>
      </c>
      <c r="C148" s="30">
        <v>9213000</v>
      </c>
      <c r="D148" s="55" t="s">
        <v>565</v>
      </c>
      <c r="E148" s="55" t="s">
        <v>279</v>
      </c>
      <c r="F148" s="30">
        <v>356</v>
      </c>
      <c r="G148" s="30" t="s">
        <v>272</v>
      </c>
      <c r="H148" s="30" t="s">
        <v>273</v>
      </c>
      <c r="I148" s="30">
        <v>61401000000</v>
      </c>
      <c r="J148" s="30" t="s">
        <v>311</v>
      </c>
      <c r="K148" s="127">
        <v>1020828.48</v>
      </c>
      <c r="L148" s="218" t="s">
        <v>54</v>
      </c>
      <c r="M148" s="130" t="s">
        <v>25</v>
      </c>
      <c r="N148" s="219" t="s">
        <v>53</v>
      </c>
      <c r="O148" s="219" t="s">
        <v>52</v>
      </c>
    </row>
    <row r="149" spans="1:36" ht="47.25">
      <c r="A149" s="7">
        <f t="shared" si="2"/>
        <v>135</v>
      </c>
      <c r="B149" s="30" t="s">
        <v>247</v>
      </c>
      <c r="C149" s="30">
        <v>9213000</v>
      </c>
      <c r="D149" s="55" t="s">
        <v>566</v>
      </c>
      <c r="E149" s="55" t="s">
        <v>279</v>
      </c>
      <c r="F149" s="30">
        <v>356</v>
      </c>
      <c r="G149" s="30" t="s">
        <v>272</v>
      </c>
      <c r="H149" s="30" t="s">
        <v>273</v>
      </c>
      <c r="I149" s="30">
        <v>42401000000</v>
      </c>
      <c r="J149" s="30" t="s">
        <v>534</v>
      </c>
      <c r="K149" s="127">
        <v>1900000</v>
      </c>
      <c r="L149" s="218" t="s">
        <v>54</v>
      </c>
      <c r="M149" s="130" t="s">
        <v>25</v>
      </c>
      <c r="N149" s="219" t="s">
        <v>53</v>
      </c>
      <c r="O149" s="219" t="s">
        <v>52</v>
      </c>
    </row>
    <row r="150" spans="1:36" ht="47.25">
      <c r="A150" s="12">
        <f t="shared" si="2"/>
        <v>136</v>
      </c>
      <c r="B150" s="43" t="s">
        <v>247</v>
      </c>
      <c r="C150" s="43">
        <v>9213000</v>
      </c>
      <c r="D150" s="62" t="s">
        <v>567</v>
      </c>
      <c r="E150" s="62" t="s">
        <v>558</v>
      </c>
      <c r="F150" s="43">
        <v>356</v>
      </c>
      <c r="G150" s="43" t="s">
        <v>272</v>
      </c>
      <c r="H150" s="43" t="s">
        <v>535</v>
      </c>
      <c r="I150" s="43">
        <v>40000000000</v>
      </c>
      <c r="J150" s="43" t="s">
        <v>385</v>
      </c>
      <c r="K150" s="228">
        <v>3500000</v>
      </c>
      <c r="L150" s="229" t="s">
        <v>54</v>
      </c>
      <c r="M150" s="230" t="s">
        <v>25</v>
      </c>
      <c r="N150" s="231" t="s">
        <v>53</v>
      </c>
      <c r="O150" s="231" t="s">
        <v>52</v>
      </c>
    </row>
    <row r="151" spans="1:36" s="203" customFormat="1" ht="47.25">
      <c r="A151" s="7">
        <f t="shared" si="2"/>
        <v>137</v>
      </c>
      <c r="B151" s="30" t="s">
        <v>247</v>
      </c>
      <c r="C151" s="30">
        <v>9213000</v>
      </c>
      <c r="D151" s="55" t="s">
        <v>568</v>
      </c>
      <c r="E151" s="55" t="s">
        <v>558</v>
      </c>
      <c r="F151" s="30">
        <v>356</v>
      </c>
      <c r="G151" s="30" t="s">
        <v>272</v>
      </c>
      <c r="H151" s="30" t="s">
        <v>535</v>
      </c>
      <c r="I151" s="30">
        <v>90230000000</v>
      </c>
      <c r="J151" s="30" t="s">
        <v>536</v>
      </c>
      <c r="K151" s="127">
        <v>760000</v>
      </c>
      <c r="L151" s="217" t="s">
        <v>54</v>
      </c>
      <c r="M151" s="130" t="s">
        <v>25</v>
      </c>
      <c r="N151" s="219" t="s">
        <v>53</v>
      </c>
      <c r="O151" s="219" t="s">
        <v>52</v>
      </c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166"/>
    </row>
    <row r="152" spans="1:36" ht="143.25" customHeight="1">
      <c r="A152" s="222">
        <f t="shared" si="2"/>
        <v>138</v>
      </c>
      <c r="B152" s="204" t="s">
        <v>247</v>
      </c>
      <c r="C152" s="204">
        <v>9213000</v>
      </c>
      <c r="D152" s="232" t="s">
        <v>559</v>
      </c>
      <c r="E152" s="232" t="s">
        <v>563</v>
      </c>
      <c r="F152" s="204">
        <v>796</v>
      </c>
      <c r="G152" s="204" t="s">
        <v>16</v>
      </c>
      <c r="H152" s="204">
        <v>1</v>
      </c>
      <c r="I152" s="204">
        <v>82401000000</v>
      </c>
      <c r="J152" s="233" t="s">
        <v>537</v>
      </c>
      <c r="K152" s="234">
        <v>250000</v>
      </c>
      <c r="L152" s="235" t="s">
        <v>54</v>
      </c>
      <c r="M152" s="236" t="s">
        <v>25</v>
      </c>
      <c r="N152" s="237" t="s">
        <v>53</v>
      </c>
      <c r="O152" s="237" t="s">
        <v>52</v>
      </c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166"/>
    </row>
    <row r="153" spans="1:36" ht="150" customHeight="1">
      <c r="A153" s="7">
        <f t="shared" si="2"/>
        <v>139</v>
      </c>
      <c r="B153" s="30" t="s">
        <v>247</v>
      </c>
      <c r="C153" s="30">
        <v>9213000</v>
      </c>
      <c r="D153" s="55" t="s">
        <v>560</v>
      </c>
      <c r="E153" s="55" t="s">
        <v>563</v>
      </c>
      <c r="F153" s="30">
        <v>796</v>
      </c>
      <c r="G153" s="30" t="s">
        <v>16</v>
      </c>
      <c r="H153" s="30">
        <v>1</v>
      </c>
      <c r="I153" s="30">
        <v>82401000000</v>
      </c>
      <c r="J153" s="220" t="s">
        <v>538</v>
      </c>
      <c r="K153" s="127">
        <v>600000</v>
      </c>
      <c r="L153" s="218" t="s">
        <v>54</v>
      </c>
      <c r="M153" s="130" t="s">
        <v>25</v>
      </c>
      <c r="N153" s="219" t="s">
        <v>53</v>
      </c>
      <c r="O153" s="219" t="s">
        <v>52</v>
      </c>
    </row>
    <row r="154" spans="1:36" ht="139.5" customHeight="1">
      <c r="A154" s="7">
        <f t="shared" si="2"/>
        <v>140</v>
      </c>
      <c r="B154" s="30" t="s">
        <v>247</v>
      </c>
      <c r="C154" s="30">
        <v>9213000</v>
      </c>
      <c r="D154" s="55" t="s">
        <v>561</v>
      </c>
      <c r="E154" s="55" t="s">
        <v>563</v>
      </c>
      <c r="F154" s="30">
        <v>796</v>
      </c>
      <c r="G154" s="30" t="s">
        <v>16</v>
      </c>
      <c r="H154" s="30">
        <v>1</v>
      </c>
      <c r="I154" s="15">
        <v>90401000000</v>
      </c>
      <c r="J154" s="220" t="s">
        <v>539</v>
      </c>
      <c r="K154" s="127">
        <v>798600</v>
      </c>
      <c r="L154" s="218" t="s">
        <v>54</v>
      </c>
      <c r="M154" s="130" t="s">
        <v>25</v>
      </c>
      <c r="N154" s="219" t="s">
        <v>53</v>
      </c>
      <c r="O154" s="219" t="s">
        <v>52</v>
      </c>
    </row>
    <row r="155" spans="1:36" ht="147" customHeight="1">
      <c r="A155" s="7">
        <f t="shared" si="2"/>
        <v>141</v>
      </c>
      <c r="B155" s="30" t="s">
        <v>247</v>
      </c>
      <c r="C155" s="30">
        <v>9213000</v>
      </c>
      <c r="D155" s="55" t="s">
        <v>562</v>
      </c>
      <c r="E155" s="55" t="s">
        <v>563</v>
      </c>
      <c r="F155" s="30">
        <v>796</v>
      </c>
      <c r="G155" s="30" t="s">
        <v>16</v>
      </c>
      <c r="H155" s="30">
        <v>1</v>
      </c>
      <c r="I155" s="154" t="s">
        <v>265</v>
      </c>
      <c r="J155" s="220" t="s">
        <v>266</v>
      </c>
      <c r="K155" s="127">
        <v>3740000</v>
      </c>
      <c r="L155" s="218" t="s">
        <v>54</v>
      </c>
      <c r="M155" s="130" t="s">
        <v>25</v>
      </c>
      <c r="N155" s="219" t="s">
        <v>53</v>
      </c>
      <c r="O155" s="219" t="s">
        <v>52</v>
      </c>
    </row>
    <row r="156" spans="1:36" ht="24.75" customHeight="1">
      <c r="A156" s="238" t="s">
        <v>7</v>
      </c>
      <c r="B156" s="239"/>
      <c r="C156" s="239"/>
      <c r="D156" s="239"/>
      <c r="E156" s="239"/>
      <c r="F156" s="239"/>
      <c r="G156" s="239"/>
      <c r="H156" s="239"/>
      <c r="I156" s="239"/>
      <c r="J156" s="239"/>
      <c r="K156" s="239"/>
      <c r="L156" s="239"/>
      <c r="M156" s="239"/>
      <c r="N156" s="239"/>
      <c r="O156" s="240"/>
    </row>
    <row r="157" spans="1:36" s="42" customFormat="1" ht="104.25" customHeight="1">
      <c r="A157" s="16">
        <v>1</v>
      </c>
      <c r="B157" s="16" t="s">
        <v>113</v>
      </c>
      <c r="C157" s="16">
        <v>7220042</v>
      </c>
      <c r="D157" s="54" t="s">
        <v>114</v>
      </c>
      <c r="E157" s="55" t="s">
        <v>115</v>
      </c>
      <c r="F157" s="16">
        <v>796</v>
      </c>
      <c r="G157" s="16" t="s">
        <v>16</v>
      </c>
      <c r="H157" s="16">
        <v>1</v>
      </c>
      <c r="I157" s="16">
        <v>45000000000</v>
      </c>
      <c r="J157" s="16" t="s">
        <v>23</v>
      </c>
      <c r="K157" s="127">
        <v>3330000</v>
      </c>
      <c r="L157" s="167" t="s">
        <v>54</v>
      </c>
      <c r="M157" s="86" t="s">
        <v>116</v>
      </c>
      <c r="N157" s="130" t="s">
        <v>53</v>
      </c>
      <c r="O157" s="130" t="s">
        <v>52</v>
      </c>
    </row>
    <row r="158" spans="1:36" ht="30" customHeight="1">
      <c r="A158" s="7">
        <f>A157+1</f>
        <v>2</v>
      </c>
      <c r="B158" s="7" t="s">
        <v>117</v>
      </c>
      <c r="C158" s="7">
        <v>6420020</v>
      </c>
      <c r="D158" s="59" t="s">
        <v>118</v>
      </c>
      <c r="E158" s="57" t="s">
        <v>119</v>
      </c>
      <c r="F158" s="7">
        <v>796</v>
      </c>
      <c r="G158" s="7" t="s">
        <v>16</v>
      </c>
      <c r="H158" s="22">
        <v>43</v>
      </c>
      <c r="I158" s="22">
        <v>45000000000</v>
      </c>
      <c r="J158" s="22" t="s">
        <v>23</v>
      </c>
      <c r="K158" s="168" t="s">
        <v>120</v>
      </c>
      <c r="L158" s="31" t="s">
        <v>54</v>
      </c>
      <c r="M158" s="88" t="s">
        <v>121</v>
      </c>
      <c r="N158" s="81" t="s">
        <v>53</v>
      </c>
      <c r="O158" s="81" t="s">
        <v>52</v>
      </c>
    </row>
    <row r="159" spans="1:36" ht="47.25">
      <c r="A159" s="7">
        <f t="shared" ref="A159:A222" si="3">A158+1</f>
        <v>3</v>
      </c>
      <c r="B159" s="7" t="s">
        <v>117</v>
      </c>
      <c r="C159" s="7">
        <v>6420020</v>
      </c>
      <c r="D159" s="169" t="s">
        <v>122</v>
      </c>
      <c r="E159" s="57" t="s">
        <v>123</v>
      </c>
      <c r="F159" s="7">
        <v>796</v>
      </c>
      <c r="G159" s="7" t="s">
        <v>16</v>
      </c>
      <c r="H159" s="7">
        <v>31</v>
      </c>
      <c r="I159" s="22">
        <v>45000000000</v>
      </c>
      <c r="J159" s="22" t="s">
        <v>23</v>
      </c>
      <c r="K159" s="168" t="s">
        <v>124</v>
      </c>
      <c r="L159" s="31" t="s">
        <v>54</v>
      </c>
      <c r="M159" s="88" t="s">
        <v>125</v>
      </c>
      <c r="N159" s="81" t="s">
        <v>53</v>
      </c>
      <c r="O159" s="81" t="s">
        <v>52</v>
      </c>
    </row>
    <row r="160" spans="1:36" ht="78.75">
      <c r="A160" s="7">
        <f t="shared" si="3"/>
        <v>4</v>
      </c>
      <c r="B160" s="7" t="s">
        <v>24</v>
      </c>
      <c r="C160" s="7">
        <v>7260090</v>
      </c>
      <c r="D160" s="78" t="s">
        <v>100</v>
      </c>
      <c r="E160" s="83" t="s">
        <v>101</v>
      </c>
      <c r="F160" s="7">
        <v>796</v>
      </c>
      <c r="G160" s="7" t="s">
        <v>16</v>
      </c>
      <c r="H160" s="7">
        <v>1</v>
      </c>
      <c r="I160" s="22">
        <v>45000000000</v>
      </c>
      <c r="J160" s="22" t="s">
        <v>23</v>
      </c>
      <c r="K160" s="79">
        <v>37000</v>
      </c>
      <c r="L160" s="31" t="s">
        <v>54</v>
      </c>
      <c r="M160" s="80" t="s">
        <v>28</v>
      </c>
      <c r="N160" s="81" t="s">
        <v>53</v>
      </c>
      <c r="O160" s="81" t="s">
        <v>52</v>
      </c>
    </row>
    <row r="161" spans="1:15" ht="110.25">
      <c r="A161" s="7">
        <f t="shared" si="3"/>
        <v>5</v>
      </c>
      <c r="B161" s="16" t="s">
        <v>102</v>
      </c>
      <c r="C161" s="16">
        <v>5262710</v>
      </c>
      <c r="D161" s="84" t="s">
        <v>103</v>
      </c>
      <c r="E161" s="85" t="s">
        <v>104</v>
      </c>
      <c r="F161" s="7">
        <v>796</v>
      </c>
      <c r="G161" s="7" t="s">
        <v>16</v>
      </c>
      <c r="H161" s="22">
        <v>1</v>
      </c>
      <c r="I161" s="22">
        <v>45000000000</v>
      </c>
      <c r="J161" s="22" t="s">
        <v>23</v>
      </c>
      <c r="K161" s="79">
        <v>300000</v>
      </c>
      <c r="L161" s="31" t="s">
        <v>54</v>
      </c>
      <c r="M161" s="80" t="s">
        <v>28</v>
      </c>
      <c r="N161" s="81" t="s">
        <v>53</v>
      </c>
      <c r="O161" s="81" t="s">
        <v>52</v>
      </c>
    </row>
    <row r="162" spans="1:15" ht="63">
      <c r="A162" s="7">
        <f t="shared" si="3"/>
        <v>6</v>
      </c>
      <c r="B162" s="16" t="s">
        <v>126</v>
      </c>
      <c r="C162" s="16">
        <v>8030010</v>
      </c>
      <c r="D162" s="84" t="s">
        <v>127</v>
      </c>
      <c r="E162" s="85" t="s">
        <v>128</v>
      </c>
      <c r="F162" s="7">
        <v>796</v>
      </c>
      <c r="G162" s="7" t="s">
        <v>16</v>
      </c>
      <c r="H162" s="7">
        <v>7</v>
      </c>
      <c r="I162" s="22">
        <v>45000000000</v>
      </c>
      <c r="J162" s="22" t="s">
        <v>23</v>
      </c>
      <c r="K162" s="79">
        <v>600000</v>
      </c>
      <c r="L162" s="31" t="s">
        <v>54</v>
      </c>
      <c r="M162" s="80" t="s">
        <v>28</v>
      </c>
      <c r="N162" s="81" t="s">
        <v>53</v>
      </c>
      <c r="O162" s="81" t="s">
        <v>52</v>
      </c>
    </row>
    <row r="163" spans="1:15" s="176" customFormat="1" ht="92.25" customHeight="1">
      <c r="A163" s="7">
        <f t="shared" si="3"/>
        <v>7</v>
      </c>
      <c r="B163" s="170" t="s">
        <v>43</v>
      </c>
      <c r="C163" s="170">
        <v>5030100</v>
      </c>
      <c r="D163" s="171" t="s">
        <v>71</v>
      </c>
      <c r="E163" s="171" t="s">
        <v>72</v>
      </c>
      <c r="F163" s="170">
        <v>796</v>
      </c>
      <c r="G163" s="170" t="s">
        <v>16</v>
      </c>
      <c r="H163" s="172">
        <v>56</v>
      </c>
      <c r="I163" s="170">
        <v>45000000000</v>
      </c>
      <c r="J163" s="170" t="s">
        <v>23</v>
      </c>
      <c r="K163" s="173">
        <v>370000</v>
      </c>
      <c r="L163" s="174" t="s">
        <v>74</v>
      </c>
      <c r="M163" s="174" t="s">
        <v>73</v>
      </c>
      <c r="N163" s="170" t="s">
        <v>64</v>
      </c>
      <c r="O163" s="175" t="s">
        <v>63</v>
      </c>
    </row>
    <row r="164" spans="1:15" ht="47.25">
      <c r="A164" s="7">
        <f t="shared" si="3"/>
        <v>8</v>
      </c>
      <c r="B164" s="7">
        <v>99</v>
      </c>
      <c r="C164" s="177">
        <v>3200000</v>
      </c>
      <c r="D164" s="55" t="s">
        <v>61</v>
      </c>
      <c r="E164" s="56" t="s">
        <v>40</v>
      </c>
      <c r="F164" s="7">
        <v>796</v>
      </c>
      <c r="G164" s="7" t="s">
        <v>16</v>
      </c>
      <c r="H164" s="7">
        <v>10</v>
      </c>
      <c r="I164" s="7">
        <v>45000000000</v>
      </c>
      <c r="J164" s="7" t="s">
        <v>32</v>
      </c>
      <c r="K164" s="69">
        <v>400000</v>
      </c>
      <c r="L164" s="24" t="s">
        <v>54</v>
      </c>
      <c r="M164" s="81" t="s">
        <v>28</v>
      </c>
      <c r="N164" s="7" t="s">
        <v>53</v>
      </c>
      <c r="O164" s="11" t="s">
        <v>52</v>
      </c>
    </row>
    <row r="165" spans="1:15" ht="54" customHeight="1">
      <c r="A165" s="7">
        <f t="shared" si="3"/>
        <v>9</v>
      </c>
      <c r="B165" s="7" t="s">
        <v>37</v>
      </c>
      <c r="C165" s="7">
        <v>7320011</v>
      </c>
      <c r="D165" s="56" t="s">
        <v>56</v>
      </c>
      <c r="E165" s="56" t="s">
        <v>47</v>
      </c>
      <c r="F165" s="7">
        <v>796</v>
      </c>
      <c r="G165" s="7" t="s">
        <v>16</v>
      </c>
      <c r="H165" s="7">
        <v>1</v>
      </c>
      <c r="I165" s="7">
        <v>45000000000</v>
      </c>
      <c r="J165" s="7" t="s">
        <v>32</v>
      </c>
      <c r="K165" s="69">
        <v>150000</v>
      </c>
      <c r="L165" s="24" t="s">
        <v>54</v>
      </c>
      <c r="M165" s="81" t="s">
        <v>28</v>
      </c>
      <c r="N165" s="7" t="s">
        <v>53</v>
      </c>
      <c r="O165" s="11" t="s">
        <v>52</v>
      </c>
    </row>
    <row r="166" spans="1:15" ht="33.75" customHeight="1">
      <c r="A166" s="7">
        <f t="shared" si="3"/>
        <v>10</v>
      </c>
      <c r="B166" s="7" t="s">
        <v>37</v>
      </c>
      <c r="C166" s="91">
        <v>9213010</v>
      </c>
      <c r="D166" s="56" t="s">
        <v>55</v>
      </c>
      <c r="E166" s="56" t="s">
        <v>39</v>
      </c>
      <c r="F166" s="7">
        <v>355</v>
      </c>
      <c r="G166" s="7" t="s">
        <v>19</v>
      </c>
      <c r="H166" s="7">
        <v>900</v>
      </c>
      <c r="I166" s="7">
        <v>45000000000</v>
      </c>
      <c r="J166" s="7" t="s">
        <v>32</v>
      </c>
      <c r="K166" s="69">
        <v>150000</v>
      </c>
      <c r="L166" s="24" t="s">
        <v>54</v>
      </c>
      <c r="M166" s="81" t="s">
        <v>28</v>
      </c>
      <c r="N166" s="7" t="s">
        <v>53</v>
      </c>
      <c r="O166" s="11" t="s">
        <v>52</v>
      </c>
    </row>
    <row r="167" spans="1:15" ht="95.25" customHeight="1">
      <c r="A167" s="7">
        <f t="shared" si="3"/>
        <v>11</v>
      </c>
      <c r="B167" s="92" t="s">
        <v>150</v>
      </c>
      <c r="C167" s="7" t="s">
        <v>151</v>
      </c>
      <c r="D167" s="56" t="s">
        <v>152</v>
      </c>
      <c r="E167" s="56" t="s">
        <v>153</v>
      </c>
      <c r="F167" s="7">
        <v>796</v>
      </c>
      <c r="G167" s="7" t="s">
        <v>16</v>
      </c>
      <c r="H167" s="7" t="s">
        <v>154</v>
      </c>
      <c r="I167" s="7">
        <v>45000000000</v>
      </c>
      <c r="J167" s="7" t="s">
        <v>23</v>
      </c>
      <c r="K167" s="69">
        <v>1000000</v>
      </c>
      <c r="L167" s="93" t="s">
        <v>160</v>
      </c>
      <c r="M167" s="80">
        <v>41456</v>
      </c>
      <c r="N167" s="81" t="s">
        <v>64</v>
      </c>
      <c r="O167" s="81" t="s">
        <v>63</v>
      </c>
    </row>
    <row r="168" spans="1:15" ht="47.25">
      <c r="A168" s="7">
        <f t="shared" si="3"/>
        <v>12</v>
      </c>
      <c r="B168" s="7" t="s">
        <v>155</v>
      </c>
      <c r="C168" s="7" t="s">
        <v>156</v>
      </c>
      <c r="D168" s="56" t="s">
        <v>157</v>
      </c>
      <c r="E168" s="56" t="s">
        <v>158</v>
      </c>
      <c r="F168" s="7">
        <v>625</v>
      </c>
      <c r="G168" s="7" t="s">
        <v>159</v>
      </c>
      <c r="H168" s="7">
        <v>1</v>
      </c>
      <c r="I168" s="7">
        <v>45000000000</v>
      </c>
      <c r="J168" s="7" t="s">
        <v>23</v>
      </c>
      <c r="K168" s="69">
        <v>500000</v>
      </c>
      <c r="L168" s="93" t="s">
        <v>54</v>
      </c>
      <c r="M168" s="178">
        <v>41395</v>
      </c>
      <c r="N168" s="81" t="s">
        <v>53</v>
      </c>
      <c r="O168" s="81" t="s">
        <v>52</v>
      </c>
    </row>
    <row r="169" spans="1:15" s="102" customFormat="1" ht="47.25">
      <c r="A169" s="7">
        <f t="shared" si="3"/>
        <v>13</v>
      </c>
      <c r="B169" s="104" t="s">
        <v>163</v>
      </c>
      <c r="C169" s="94" t="s">
        <v>164</v>
      </c>
      <c r="D169" s="105" t="s">
        <v>176</v>
      </c>
      <c r="E169" s="105" t="s">
        <v>177</v>
      </c>
      <c r="F169" s="104">
        <v>796</v>
      </c>
      <c r="G169" s="104" t="s">
        <v>16</v>
      </c>
      <c r="H169" s="106">
        <v>1</v>
      </c>
      <c r="I169" s="104">
        <v>45000000000</v>
      </c>
      <c r="J169" s="104" t="s">
        <v>23</v>
      </c>
      <c r="K169" s="107">
        <v>1050000</v>
      </c>
      <c r="L169" s="113" t="s">
        <v>54</v>
      </c>
      <c r="M169" s="99" t="s">
        <v>121</v>
      </c>
      <c r="N169" s="100" t="s">
        <v>53</v>
      </c>
      <c r="O169" s="101" t="s">
        <v>52</v>
      </c>
    </row>
    <row r="170" spans="1:15" s="102" customFormat="1" ht="63">
      <c r="A170" s="7">
        <f t="shared" si="3"/>
        <v>14</v>
      </c>
      <c r="B170" s="94" t="s">
        <v>163</v>
      </c>
      <c r="C170" s="94" t="s">
        <v>164</v>
      </c>
      <c r="D170" s="95" t="s">
        <v>167</v>
      </c>
      <c r="E170" s="103" t="s">
        <v>178</v>
      </c>
      <c r="F170" s="94">
        <v>796</v>
      </c>
      <c r="G170" s="94" t="s">
        <v>16</v>
      </c>
      <c r="H170" s="96">
        <v>1</v>
      </c>
      <c r="I170" s="94">
        <v>45000000000</v>
      </c>
      <c r="J170" s="94" t="s">
        <v>23</v>
      </c>
      <c r="K170" s="97">
        <v>6300000</v>
      </c>
      <c r="L170" s="113" t="s">
        <v>54</v>
      </c>
      <c r="M170" s="99" t="s">
        <v>121</v>
      </c>
      <c r="N170" s="100" t="s">
        <v>53</v>
      </c>
      <c r="O170" s="101" t="s">
        <v>52</v>
      </c>
    </row>
    <row r="171" spans="1:15" s="102" customFormat="1" ht="78.75">
      <c r="A171" s="7">
        <f t="shared" si="3"/>
        <v>15</v>
      </c>
      <c r="B171" s="104" t="s">
        <v>163</v>
      </c>
      <c r="C171" s="94" t="s">
        <v>164</v>
      </c>
      <c r="D171" s="179" t="s">
        <v>165</v>
      </c>
      <c r="E171" s="179" t="s">
        <v>179</v>
      </c>
      <c r="F171" s="104">
        <v>796</v>
      </c>
      <c r="G171" s="104" t="s">
        <v>16</v>
      </c>
      <c r="H171" s="106">
        <v>1</v>
      </c>
      <c r="I171" s="104">
        <v>45000000000</v>
      </c>
      <c r="J171" s="104" t="s">
        <v>23</v>
      </c>
      <c r="K171" s="107">
        <v>1327000</v>
      </c>
      <c r="L171" s="113" t="s">
        <v>54</v>
      </c>
      <c r="M171" s="99" t="s">
        <v>121</v>
      </c>
      <c r="N171" s="100" t="s">
        <v>53</v>
      </c>
      <c r="O171" s="101" t="s">
        <v>52</v>
      </c>
    </row>
    <row r="172" spans="1:15" s="102" customFormat="1" ht="78.75">
      <c r="A172" s="7">
        <f t="shared" si="3"/>
        <v>16</v>
      </c>
      <c r="B172" s="104" t="s">
        <v>163</v>
      </c>
      <c r="C172" s="94" t="s">
        <v>164</v>
      </c>
      <c r="D172" s="179" t="s">
        <v>165</v>
      </c>
      <c r="E172" s="179" t="s">
        <v>179</v>
      </c>
      <c r="F172" s="104">
        <v>796</v>
      </c>
      <c r="G172" s="104" t="s">
        <v>16</v>
      </c>
      <c r="H172" s="106">
        <v>1</v>
      </c>
      <c r="I172" s="104">
        <v>45000000000</v>
      </c>
      <c r="J172" s="104" t="s">
        <v>23</v>
      </c>
      <c r="K172" s="107">
        <v>127000</v>
      </c>
      <c r="L172" s="113" t="s">
        <v>54</v>
      </c>
      <c r="M172" s="99" t="s">
        <v>68</v>
      </c>
      <c r="N172" s="100" t="s">
        <v>53</v>
      </c>
      <c r="O172" s="101" t="s">
        <v>52</v>
      </c>
    </row>
    <row r="173" spans="1:15" ht="123.75" customHeight="1">
      <c r="A173" s="7">
        <f t="shared" si="3"/>
        <v>17</v>
      </c>
      <c r="B173" s="7" t="s">
        <v>216</v>
      </c>
      <c r="C173" s="7">
        <v>5150400</v>
      </c>
      <c r="D173" s="56" t="s">
        <v>217</v>
      </c>
      <c r="E173" s="56" t="s">
        <v>218</v>
      </c>
      <c r="F173" s="7">
        <v>796</v>
      </c>
      <c r="G173" s="7" t="s">
        <v>184</v>
      </c>
      <c r="H173" s="7">
        <v>7</v>
      </c>
      <c r="I173" s="7">
        <v>45000000000</v>
      </c>
      <c r="J173" s="7" t="s">
        <v>23</v>
      </c>
      <c r="K173" s="69">
        <v>1200000</v>
      </c>
      <c r="L173" s="25" t="s">
        <v>160</v>
      </c>
      <c r="M173" s="25" t="s">
        <v>160</v>
      </c>
      <c r="N173" s="11" t="s">
        <v>69</v>
      </c>
      <c r="O173" s="11" t="s">
        <v>52</v>
      </c>
    </row>
    <row r="174" spans="1:15" ht="127.5" customHeight="1">
      <c r="A174" s="7">
        <f t="shared" si="3"/>
        <v>18</v>
      </c>
      <c r="B174" s="7" t="s">
        <v>201</v>
      </c>
      <c r="C174" s="7">
        <v>4530672</v>
      </c>
      <c r="D174" s="56" t="s">
        <v>219</v>
      </c>
      <c r="E174" s="56" t="s">
        <v>220</v>
      </c>
      <c r="F174" s="7">
        <v>796</v>
      </c>
      <c r="G174" s="7" t="s">
        <v>184</v>
      </c>
      <c r="H174" s="22">
        <v>4</v>
      </c>
      <c r="I174" s="7">
        <v>45000000000</v>
      </c>
      <c r="J174" s="7" t="s">
        <v>23</v>
      </c>
      <c r="K174" s="69">
        <v>600000</v>
      </c>
      <c r="L174" s="25" t="s">
        <v>160</v>
      </c>
      <c r="M174" s="25" t="s">
        <v>160</v>
      </c>
      <c r="N174" s="11" t="s">
        <v>69</v>
      </c>
      <c r="O174" s="11" t="s">
        <v>52</v>
      </c>
    </row>
    <row r="175" spans="1:15" ht="117.75" customHeight="1">
      <c r="A175" s="7">
        <f t="shared" si="3"/>
        <v>19</v>
      </c>
      <c r="B175" s="7" t="s">
        <v>201</v>
      </c>
      <c r="C175" s="7">
        <v>4530672</v>
      </c>
      <c r="D175" s="56" t="s">
        <v>221</v>
      </c>
      <c r="E175" s="56" t="s">
        <v>220</v>
      </c>
      <c r="F175" s="7">
        <v>796</v>
      </c>
      <c r="G175" s="7" t="s">
        <v>184</v>
      </c>
      <c r="H175" s="22">
        <v>1</v>
      </c>
      <c r="I175" s="7">
        <v>45000000000</v>
      </c>
      <c r="J175" s="7" t="s">
        <v>23</v>
      </c>
      <c r="K175" s="69">
        <v>1500000</v>
      </c>
      <c r="L175" s="25" t="s">
        <v>160</v>
      </c>
      <c r="M175" s="25" t="s">
        <v>160</v>
      </c>
      <c r="N175" s="11" t="s">
        <v>69</v>
      </c>
      <c r="O175" s="11" t="s">
        <v>52</v>
      </c>
    </row>
    <row r="176" spans="1:15" s="124" customFormat="1" ht="98.25" customHeight="1">
      <c r="A176" s="7">
        <f t="shared" si="3"/>
        <v>20</v>
      </c>
      <c r="B176" s="115" t="s">
        <v>229</v>
      </c>
      <c r="C176" s="115">
        <v>5139810</v>
      </c>
      <c r="D176" s="125" t="s">
        <v>233</v>
      </c>
      <c r="E176" s="58" t="s">
        <v>234</v>
      </c>
      <c r="F176" s="118">
        <v>796</v>
      </c>
      <c r="G176" s="118" t="s">
        <v>16</v>
      </c>
      <c r="H176" s="117" t="s">
        <v>235</v>
      </c>
      <c r="I176" s="118">
        <v>45000000000</v>
      </c>
      <c r="J176" s="118" t="s">
        <v>23</v>
      </c>
      <c r="K176" s="120">
        <v>840000</v>
      </c>
      <c r="L176" s="121" t="s">
        <v>54</v>
      </c>
      <c r="M176" s="122" t="s">
        <v>236</v>
      </c>
      <c r="N176" s="123" t="s">
        <v>53</v>
      </c>
      <c r="O176" s="123" t="s">
        <v>52</v>
      </c>
    </row>
    <row r="177" spans="1:15" s="124" customFormat="1" ht="129.75" customHeight="1">
      <c r="A177" s="7">
        <f t="shared" si="3"/>
        <v>21</v>
      </c>
      <c r="B177" s="115" t="s">
        <v>229</v>
      </c>
      <c r="C177" s="115">
        <v>7493090</v>
      </c>
      <c r="D177" s="180" t="s">
        <v>237</v>
      </c>
      <c r="E177" s="117" t="s">
        <v>238</v>
      </c>
      <c r="F177" s="118">
        <v>796</v>
      </c>
      <c r="G177" s="118" t="s">
        <v>16</v>
      </c>
      <c r="H177" s="181">
        <v>1</v>
      </c>
      <c r="I177" s="118">
        <v>45000000000</v>
      </c>
      <c r="J177" s="118" t="s">
        <v>23</v>
      </c>
      <c r="K177" s="120">
        <v>6569000</v>
      </c>
      <c r="L177" s="121" t="s">
        <v>54</v>
      </c>
      <c r="M177" s="122" t="s">
        <v>236</v>
      </c>
      <c r="N177" s="123" t="s">
        <v>53</v>
      </c>
      <c r="O177" s="123" t="s">
        <v>52</v>
      </c>
    </row>
    <row r="178" spans="1:15" s="124" customFormat="1" ht="120" customHeight="1">
      <c r="A178" s="7">
        <f t="shared" si="3"/>
        <v>22</v>
      </c>
      <c r="B178" s="182" t="s">
        <v>225</v>
      </c>
      <c r="C178" s="115">
        <v>2925342</v>
      </c>
      <c r="D178" s="116" t="s">
        <v>239</v>
      </c>
      <c r="E178" s="132" t="s">
        <v>218</v>
      </c>
      <c r="F178" s="118">
        <v>796</v>
      </c>
      <c r="G178" s="118" t="s">
        <v>16</v>
      </c>
      <c r="H178" s="119" t="s">
        <v>228</v>
      </c>
      <c r="I178" s="118">
        <v>45000000000</v>
      </c>
      <c r="J178" s="118" t="s">
        <v>23</v>
      </c>
      <c r="K178" s="120">
        <v>380000</v>
      </c>
      <c r="L178" s="121" t="s">
        <v>240</v>
      </c>
      <c r="M178" s="183" t="s">
        <v>240</v>
      </c>
      <c r="N178" s="121" t="s">
        <v>69</v>
      </c>
      <c r="O178" s="123" t="s">
        <v>52</v>
      </c>
    </row>
    <row r="179" spans="1:15" s="124" customFormat="1" ht="64.5" customHeight="1">
      <c r="A179" s="7">
        <f t="shared" si="3"/>
        <v>23</v>
      </c>
      <c r="B179" s="115" t="s">
        <v>229</v>
      </c>
      <c r="C179" s="115">
        <v>7493090</v>
      </c>
      <c r="D179" s="117" t="s">
        <v>241</v>
      </c>
      <c r="E179" s="117" t="s">
        <v>242</v>
      </c>
      <c r="F179" s="118">
        <v>796</v>
      </c>
      <c r="G179" s="118" t="s">
        <v>16</v>
      </c>
      <c r="H179" s="117" t="s">
        <v>243</v>
      </c>
      <c r="I179" s="118">
        <v>45000000000</v>
      </c>
      <c r="J179" s="118" t="s">
        <v>23</v>
      </c>
      <c r="K179" s="184">
        <v>857000</v>
      </c>
      <c r="L179" s="185" t="s">
        <v>160</v>
      </c>
      <c r="M179" s="186" t="s">
        <v>160</v>
      </c>
      <c r="N179" s="121" t="s">
        <v>69</v>
      </c>
      <c r="O179" s="123" t="s">
        <v>52</v>
      </c>
    </row>
    <row r="180" spans="1:15" s="42" customFormat="1" ht="78" customHeight="1">
      <c r="A180" s="7">
        <f t="shared" si="3"/>
        <v>24</v>
      </c>
      <c r="B180" s="7" t="s">
        <v>247</v>
      </c>
      <c r="C180" s="16">
        <v>9213000</v>
      </c>
      <c r="D180" s="55" t="s">
        <v>341</v>
      </c>
      <c r="E180" s="56" t="s">
        <v>275</v>
      </c>
      <c r="F180" s="16">
        <v>356</v>
      </c>
      <c r="G180" s="16" t="s">
        <v>272</v>
      </c>
      <c r="H180" s="16" t="s">
        <v>273</v>
      </c>
      <c r="I180" s="16">
        <v>60401000000</v>
      </c>
      <c r="J180" s="16" t="s">
        <v>342</v>
      </c>
      <c r="K180" s="127">
        <v>3053000</v>
      </c>
      <c r="L180" s="126" t="s">
        <v>54</v>
      </c>
      <c r="M180" s="86" t="s">
        <v>343</v>
      </c>
      <c r="N180" s="130" t="s">
        <v>53</v>
      </c>
      <c r="O180" s="130" t="s">
        <v>52</v>
      </c>
    </row>
    <row r="181" spans="1:15" ht="63">
      <c r="A181" s="7">
        <f t="shared" si="3"/>
        <v>25</v>
      </c>
      <c r="B181" s="7" t="s">
        <v>247</v>
      </c>
      <c r="C181" s="7">
        <v>9213000</v>
      </c>
      <c r="D181" s="56" t="s">
        <v>344</v>
      </c>
      <c r="E181" s="56" t="s">
        <v>275</v>
      </c>
      <c r="F181" s="7">
        <v>356</v>
      </c>
      <c r="G181" s="7" t="s">
        <v>272</v>
      </c>
      <c r="H181" s="7" t="s">
        <v>273</v>
      </c>
      <c r="I181" s="27" t="s">
        <v>345</v>
      </c>
      <c r="J181" s="7" t="s">
        <v>346</v>
      </c>
      <c r="K181" s="69">
        <v>1630000</v>
      </c>
      <c r="L181" s="126" t="s">
        <v>54</v>
      </c>
      <c r="M181" s="80" t="s">
        <v>343</v>
      </c>
      <c r="N181" s="130" t="s">
        <v>53</v>
      </c>
      <c r="O181" s="130" t="s">
        <v>52</v>
      </c>
    </row>
    <row r="182" spans="1:15" s="42" customFormat="1" ht="63">
      <c r="A182" s="7">
        <f t="shared" si="3"/>
        <v>26</v>
      </c>
      <c r="B182" s="7" t="s">
        <v>247</v>
      </c>
      <c r="C182" s="16">
        <v>9213000</v>
      </c>
      <c r="D182" s="55" t="s">
        <v>347</v>
      </c>
      <c r="E182" s="56" t="s">
        <v>275</v>
      </c>
      <c r="F182" s="16">
        <v>356</v>
      </c>
      <c r="G182" s="16" t="s">
        <v>272</v>
      </c>
      <c r="H182" s="16" t="s">
        <v>273</v>
      </c>
      <c r="I182" s="16">
        <v>57401000000</v>
      </c>
      <c r="J182" s="16" t="s">
        <v>348</v>
      </c>
      <c r="K182" s="127">
        <v>1192000</v>
      </c>
      <c r="L182" s="126" t="s">
        <v>54</v>
      </c>
      <c r="M182" s="86" t="s">
        <v>349</v>
      </c>
      <c r="N182" s="130" t="s">
        <v>53</v>
      </c>
      <c r="O182" s="130" t="s">
        <v>52</v>
      </c>
    </row>
    <row r="183" spans="1:15" ht="63">
      <c r="A183" s="7">
        <f t="shared" si="3"/>
        <v>27</v>
      </c>
      <c r="B183" s="7" t="s">
        <v>247</v>
      </c>
      <c r="C183" s="7">
        <v>9213000</v>
      </c>
      <c r="D183" s="56" t="s">
        <v>350</v>
      </c>
      <c r="E183" s="56" t="s">
        <v>275</v>
      </c>
      <c r="F183" s="7">
        <v>356</v>
      </c>
      <c r="G183" s="7" t="s">
        <v>272</v>
      </c>
      <c r="H183" s="7" t="s">
        <v>273</v>
      </c>
      <c r="I183" s="7">
        <v>75401000000</v>
      </c>
      <c r="J183" s="7" t="s">
        <v>351</v>
      </c>
      <c r="K183" s="69">
        <v>415000</v>
      </c>
      <c r="L183" s="126" t="s">
        <v>54</v>
      </c>
      <c r="M183" s="80" t="s">
        <v>349</v>
      </c>
      <c r="N183" s="130" t="s">
        <v>53</v>
      </c>
      <c r="O183" s="130" t="s">
        <v>52</v>
      </c>
    </row>
    <row r="184" spans="1:15" s="42" customFormat="1" ht="63">
      <c r="A184" s="7">
        <f t="shared" si="3"/>
        <v>28</v>
      </c>
      <c r="B184" s="7" t="s">
        <v>247</v>
      </c>
      <c r="C184" s="16">
        <v>9213000</v>
      </c>
      <c r="D184" s="55" t="s">
        <v>315</v>
      </c>
      <c r="E184" s="56" t="s">
        <v>275</v>
      </c>
      <c r="F184" s="16">
        <v>356</v>
      </c>
      <c r="G184" s="16" t="s">
        <v>272</v>
      </c>
      <c r="H184" s="16" t="s">
        <v>273</v>
      </c>
      <c r="I184" s="16">
        <v>50401000000</v>
      </c>
      <c r="J184" s="16" t="s">
        <v>352</v>
      </c>
      <c r="K184" s="127">
        <v>3059000</v>
      </c>
      <c r="L184" s="126" t="s">
        <v>54</v>
      </c>
      <c r="M184" s="86" t="s">
        <v>349</v>
      </c>
      <c r="N184" s="130" t="s">
        <v>53</v>
      </c>
      <c r="O184" s="130" t="s">
        <v>52</v>
      </c>
    </row>
    <row r="185" spans="1:15" s="42" customFormat="1" ht="63">
      <c r="A185" s="7">
        <f t="shared" si="3"/>
        <v>29</v>
      </c>
      <c r="B185" s="7" t="s">
        <v>247</v>
      </c>
      <c r="C185" s="16">
        <v>9213000</v>
      </c>
      <c r="D185" s="55" t="s">
        <v>353</v>
      </c>
      <c r="E185" s="56" t="s">
        <v>275</v>
      </c>
      <c r="F185" s="16">
        <v>356</v>
      </c>
      <c r="G185" s="16" t="s">
        <v>272</v>
      </c>
      <c r="H185" s="16" t="s">
        <v>273</v>
      </c>
      <c r="I185" s="128" t="s">
        <v>354</v>
      </c>
      <c r="J185" s="16" t="s">
        <v>355</v>
      </c>
      <c r="K185" s="127">
        <v>466000</v>
      </c>
      <c r="L185" s="126" t="s">
        <v>54</v>
      </c>
      <c r="M185" s="86" t="s">
        <v>343</v>
      </c>
      <c r="N185" s="130" t="s">
        <v>53</v>
      </c>
      <c r="O185" s="130" t="s">
        <v>52</v>
      </c>
    </row>
    <row r="186" spans="1:15" s="42" customFormat="1" ht="63">
      <c r="A186" s="7">
        <f t="shared" si="3"/>
        <v>30</v>
      </c>
      <c r="B186" s="7" t="s">
        <v>247</v>
      </c>
      <c r="C186" s="16">
        <v>9213000</v>
      </c>
      <c r="D186" s="55" t="s">
        <v>356</v>
      </c>
      <c r="E186" s="56" t="s">
        <v>275</v>
      </c>
      <c r="F186" s="16">
        <v>356</v>
      </c>
      <c r="G186" s="16" t="s">
        <v>272</v>
      </c>
      <c r="H186" s="16" t="s">
        <v>273</v>
      </c>
      <c r="I186" s="16">
        <v>70401000000</v>
      </c>
      <c r="J186" s="16" t="s">
        <v>357</v>
      </c>
      <c r="K186" s="127">
        <v>3065000</v>
      </c>
      <c r="L186" s="126" t="s">
        <v>54</v>
      </c>
      <c r="M186" s="86" t="s">
        <v>349</v>
      </c>
      <c r="N186" s="130" t="s">
        <v>53</v>
      </c>
      <c r="O186" s="130" t="s">
        <v>52</v>
      </c>
    </row>
    <row r="187" spans="1:15" s="42" customFormat="1" ht="63">
      <c r="A187" s="7">
        <f t="shared" si="3"/>
        <v>31</v>
      </c>
      <c r="B187" s="7" t="s">
        <v>247</v>
      </c>
      <c r="C187" s="16">
        <v>9213000</v>
      </c>
      <c r="D187" s="55" t="s">
        <v>358</v>
      </c>
      <c r="E187" s="56" t="s">
        <v>275</v>
      </c>
      <c r="F187" s="16">
        <v>356</v>
      </c>
      <c r="G187" s="16" t="s">
        <v>272</v>
      </c>
      <c r="H187" s="16" t="s">
        <v>273</v>
      </c>
      <c r="I187" s="128" t="s">
        <v>299</v>
      </c>
      <c r="J187" s="16" t="s">
        <v>359</v>
      </c>
      <c r="K187" s="127">
        <v>3059000</v>
      </c>
      <c r="L187" s="126" t="s">
        <v>54</v>
      </c>
      <c r="M187" s="86" t="s">
        <v>349</v>
      </c>
      <c r="N187" s="130" t="s">
        <v>53</v>
      </c>
      <c r="O187" s="130" t="s">
        <v>52</v>
      </c>
    </row>
    <row r="188" spans="1:15" s="42" customFormat="1" ht="63">
      <c r="A188" s="7">
        <f t="shared" si="3"/>
        <v>32</v>
      </c>
      <c r="B188" s="7" t="s">
        <v>247</v>
      </c>
      <c r="C188" s="16">
        <v>9213000</v>
      </c>
      <c r="D188" s="55" t="s">
        <v>360</v>
      </c>
      <c r="E188" s="56" t="s">
        <v>275</v>
      </c>
      <c r="F188" s="16">
        <v>356</v>
      </c>
      <c r="G188" s="16" t="s">
        <v>272</v>
      </c>
      <c r="H188" s="16" t="s">
        <v>273</v>
      </c>
      <c r="I188" s="16">
        <v>97401000000</v>
      </c>
      <c r="J188" s="16" t="s">
        <v>361</v>
      </c>
      <c r="K188" s="127">
        <v>3659000</v>
      </c>
      <c r="L188" s="126" t="s">
        <v>54</v>
      </c>
      <c r="M188" s="86" t="s">
        <v>343</v>
      </c>
      <c r="N188" s="130" t="s">
        <v>53</v>
      </c>
      <c r="O188" s="130" t="s">
        <v>52</v>
      </c>
    </row>
    <row r="189" spans="1:15" s="192" customFormat="1" ht="94.5">
      <c r="A189" s="7">
        <f t="shared" si="3"/>
        <v>33</v>
      </c>
      <c r="B189" s="187" t="s">
        <v>414</v>
      </c>
      <c r="C189" s="187">
        <v>3220000</v>
      </c>
      <c r="D189" s="188" t="s">
        <v>415</v>
      </c>
      <c r="E189" s="188" t="s">
        <v>218</v>
      </c>
      <c r="F189" s="187">
        <v>796</v>
      </c>
      <c r="G189" s="187" t="s">
        <v>16</v>
      </c>
      <c r="H189" s="187">
        <v>2</v>
      </c>
      <c r="I189" s="187">
        <v>45000000000</v>
      </c>
      <c r="J189" s="187" t="s">
        <v>23</v>
      </c>
      <c r="K189" s="189">
        <v>900000</v>
      </c>
      <c r="L189" s="190" t="s">
        <v>74</v>
      </c>
      <c r="M189" s="191" t="s">
        <v>160</v>
      </c>
      <c r="N189" s="190" t="s">
        <v>64</v>
      </c>
      <c r="O189" s="190" t="s">
        <v>63</v>
      </c>
    </row>
    <row r="190" spans="1:15" s="192" customFormat="1" ht="94.5">
      <c r="A190" s="7">
        <f t="shared" si="3"/>
        <v>34</v>
      </c>
      <c r="B190" s="187" t="s">
        <v>414</v>
      </c>
      <c r="C190" s="187">
        <v>3220000</v>
      </c>
      <c r="D190" s="188" t="s">
        <v>416</v>
      </c>
      <c r="E190" s="188" t="s">
        <v>218</v>
      </c>
      <c r="F190" s="187">
        <v>796</v>
      </c>
      <c r="G190" s="187" t="s">
        <v>16</v>
      </c>
      <c r="H190" s="187">
        <v>2</v>
      </c>
      <c r="I190" s="187">
        <v>45000000000</v>
      </c>
      <c r="J190" s="187" t="s">
        <v>23</v>
      </c>
      <c r="K190" s="189">
        <v>700000</v>
      </c>
      <c r="L190" s="190" t="s">
        <v>74</v>
      </c>
      <c r="M190" s="191" t="s">
        <v>160</v>
      </c>
      <c r="N190" s="190" t="s">
        <v>64</v>
      </c>
      <c r="O190" s="190" t="s">
        <v>63</v>
      </c>
    </row>
    <row r="191" spans="1:15" s="192" customFormat="1" ht="94.5">
      <c r="A191" s="7">
        <f t="shared" si="3"/>
        <v>35</v>
      </c>
      <c r="B191" s="187" t="s">
        <v>414</v>
      </c>
      <c r="C191" s="187">
        <v>3220000</v>
      </c>
      <c r="D191" s="188" t="s">
        <v>417</v>
      </c>
      <c r="E191" s="188" t="s">
        <v>218</v>
      </c>
      <c r="F191" s="187">
        <v>796</v>
      </c>
      <c r="G191" s="187" t="s">
        <v>16</v>
      </c>
      <c r="H191" s="187">
        <v>3</v>
      </c>
      <c r="I191" s="187">
        <v>45000000000</v>
      </c>
      <c r="J191" s="187" t="s">
        <v>23</v>
      </c>
      <c r="K191" s="189">
        <v>150000</v>
      </c>
      <c r="L191" s="190" t="s">
        <v>74</v>
      </c>
      <c r="M191" s="191" t="s">
        <v>160</v>
      </c>
      <c r="N191" s="190" t="s">
        <v>64</v>
      </c>
      <c r="O191" s="190" t="s">
        <v>63</v>
      </c>
    </row>
    <row r="192" spans="1:15" s="192" customFormat="1" ht="94.5">
      <c r="A192" s="7">
        <f t="shared" si="3"/>
        <v>36</v>
      </c>
      <c r="B192" s="187" t="s">
        <v>414</v>
      </c>
      <c r="C192" s="187">
        <v>3220000</v>
      </c>
      <c r="D192" s="188" t="s">
        <v>418</v>
      </c>
      <c r="E192" s="188" t="s">
        <v>218</v>
      </c>
      <c r="F192" s="187">
        <v>796</v>
      </c>
      <c r="G192" s="187" t="s">
        <v>16</v>
      </c>
      <c r="H192" s="187">
        <v>3</v>
      </c>
      <c r="I192" s="187">
        <v>45000000000</v>
      </c>
      <c r="J192" s="187" t="s">
        <v>23</v>
      </c>
      <c r="K192" s="189">
        <v>105000</v>
      </c>
      <c r="L192" s="190" t="s">
        <v>74</v>
      </c>
      <c r="M192" s="191" t="s">
        <v>160</v>
      </c>
      <c r="N192" s="190" t="s">
        <v>64</v>
      </c>
      <c r="O192" s="190" t="s">
        <v>63</v>
      </c>
    </row>
    <row r="193" spans="1:15" s="192" customFormat="1" ht="94.5">
      <c r="A193" s="7">
        <f t="shared" si="3"/>
        <v>37</v>
      </c>
      <c r="B193" s="187" t="s">
        <v>414</v>
      </c>
      <c r="C193" s="187">
        <v>3220000</v>
      </c>
      <c r="D193" s="188" t="s">
        <v>419</v>
      </c>
      <c r="E193" s="188" t="s">
        <v>218</v>
      </c>
      <c r="F193" s="187">
        <v>796</v>
      </c>
      <c r="G193" s="187" t="s">
        <v>16</v>
      </c>
      <c r="H193" s="187">
        <v>5</v>
      </c>
      <c r="I193" s="187">
        <v>45000000000</v>
      </c>
      <c r="J193" s="187" t="s">
        <v>23</v>
      </c>
      <c r="K193" s="189">
        <v>100000</v>
      </c>
      <c r="L193" s="190" t="s">
        <v>74</v>
      </c>
      <c r="M193" s="191" t="s">
        <v>160</v>
      </c>
      <c r="N193" s="190" t="s">
        <v>64</v>
      </c>
      <c r="O193" s="190" t="s">
        <v>63</v>
      </c>
    </row>
    <row r="194" spans="1:15" s="192" customFormat="1" ht="94.5">
      <c r="A194" s="7">
        <f t="shared" si="3"/>
        <v>38</v>
      </c>
      <c r="B194" s="187" t="s">
        <v>414</v>
      </c>
      <c r="C194" s="187">
        <v>3220000</v>
      </c>
      <c r="D194" s="188" t="s">
        <v>420</v>
      </c>
      <c r="E194" s="188" t="s">
        <v>218</v>
      </c>
      <c r="F194" s="187">
        <v>796</v>
      </c>
      <c r="G194" s="187" t="s">
        <v>16</v>
      </c>
      <c r="H194" s="187">
        <v>18</v>
      </c>
      <c r="I194" s="187">
        <v>45000000000</v>
      </c>
      <c r="J194" s="187" t="s">
        <v>23</v>
      </c>
      <c r="K194" s="189">
        <v>414000</v>
      </c>
      <c r="L194" s="190" t="s">
        <v>74</v>
      </c>
      <c r="M194" s="191" t="s">
        <v>160</v>
      </c>
      <c r="N194" s="190" t="s">
        <v>64</v>
      </c>
      <c r="O194" s="190" t="s">
        <v>63</v>
      </c>
    </row>
    <row r="195" spans="1:15" s="192" customFormat="1" ht="94.5">
      <c r="A195" s="7">
        <f t="shared" si="3"/>
        <v>39</v>
      </c>
      <c r="B195" s="187" t="s">
        <v>414</v>
      </c>
      <c r="C195" s="187">
        <v>3220000</v>
      </c>
      <c r="D195" s="188" t="s">
        <v>421</v>
      </c>
      <c r="E195" s="188" t="s">
        <v>218</v>
      </c>
      <c r="F195" s="187">
        <v>796</v>
      </c>
      <c r="G195" s="187" t="s">
        <v>16</v>
      </c>
      <c r="H195" s="187">
        <v>2</v>
      </c>
      <c r="I195" s="187">
        <v>45000000000</v>
      </c>
      <c r="J195" s="187" t="s">
        <v>23</v>
      </c>
      <c r="K195" s="189">
        <v>100000</v>
      </c>
      <c r="L195" s="190" t="s">
        <v>74</v>
      </c>
      <c r="M195" s="191" t="s">
        <v>160</v>
      </c>
      <c r="N195" s="190" t="s">
        <v>64</v>
      </c>
      <c r="O195" s="190" t="s">
        <v>63</v>
      </c>
    </row>
    <row r="196" spans="1:15" s="192" customFormat="1" ht="94.5">
      <c r="A196" s="7">
        <f t="shared" si="3"/>
        <v>40</v>
      </c>
      <c r="B196" s="138" t="s">
        <v>414</v>
      </c>
      <c r="C196" s="138">
        <v>3220000</v>
      </c>
      <c r="D196" s="58" t="s">
        <v>422</v>
      </c>
      <c r="E196" s="188" t="s">
        <v>218</v>
      </c>
      <c r="F196" s="138">
        <v>796</v>
      </c>
      <c r="G196" s="138" t="s">
        <v>16</v>
      </c>
      <c r="H196" s="139">
        <v>2</v>
      </c>
      <c r="I196" s="138">
        <v>45000000000</v>
      </c>
      <c r="J196" s="138" t="s">
        <v>23</v>
      </c>
      <c r="K196" s="189">
        <v>1500000</v>
      </c>
      <c r="L196" s="190" t="s">
        <v>74</v>
      </c>
      <c r="M196" s="191" t="s">
        <v>160</v>
      </c>
      <c r="N196" s="190" t="s">
        <v>64</v>
      </c>
      <c r="O196" s="190" t="s">
        <v>63</v>
      </c>
    </row>
    <row r="197" spans="1:15" s="192" customFormat="1" ht="94.5">
      <c r="A197" s="7">
        <f t="shared" si="3"/>
        <v>41</v>
      </c>
      <c r="B197" s="138" t="s">
        <v>414</v>
      </c>
      <c r="C197" s="138">
        <v>3220000</v>
      </c>
      <c r="D197" s="58" t="s">
        <v>423</v>
      </c>
      <c r="E197" s="188" t="s">
        <v>218</v>
      </c>
      <c r="F197" s="138">
        <v>796</v>
      </c>
      <c r="G197" s="138" t="s">
        <v>16</v>
      </c>
      <c r="H197" s="139">
        <v>2</v>
      </c>
      <c r="I197" s="138">
        <v>45000000000</v>
      </c>
      <c r="J197" s="138" t="s">
        <v>23</v>
      </c>
      <c r="K197" s="189">
        <v>180000</v>
      </c>
      <c r="L197" s="190" t="s">
        <v>74</v>
      </c>
      <c r="M197" s="191" t="s">
        <v>160</v>
      </c>
      <c r="N197" s="190" t="s">
        <v>64</v>
      </c>
      <c r="O197" s="190" t="s">
        <v>63</v>
      </c>
    </row>
    <row r="198" spans="1:15" s="192" customFormat="1" ht="94.5">
      <c r="A198" s="7">
        <f t="shared" si="3"/>
        <v>42</v>
      </c>
      <c r="B198" s="138" t="s">
        <v>414</v>
      </c>
      <c r="C198" s="138">
        <v>3220000</v>
      </c>
      <c r="D198" s="58" t="s">
        <v>424</v>
      </c>
      <c r="E198" s="188" t="s">
        <v>218</v>
      </c>
      <c r="F198" s="138">
        <v>796</v>
      </c>
      <c r="G198" s="138" t="s">
        <v>16</v>
      </c>
      <c r="H198" s="139">
        <v>1</v>
      </c>
      <c r="I198" s="138">
        <v>45000000000</v>
      </c>
      <c r="J198" s="138" t="s">
        <v>23</v>
      </c>
      <c r="K198" s="189">
        <v>740000</v>
      </c>
      <c r="L198" s="190" t="s">
        <v>74</v>
      </c>
      <c r="M198" s="191" t="s">
        <v>160</v>
      </c>
      <c r="N198" s="190" t="s">
        <v>64</v>
      </c>
      <c r="O198" s="190" t="s">
        <v>63</v>
      </c>
    </row>
    <row r="199" spans="1:15" s="192" customFormat="1" ht="110.25">
      <c r="A199" s="7">
        <f t="shared" si="3"/>
        <v>43</v>
      </c>
      <c r="B199" s="138" t="s">
        <v>414</v>
      </c>
      <c r="C199" s="138">
        <v>3220000</v>
      </c>
      <c r="D199" s="58" t="s">
        <v>425</v>
      </c>
      <c r="E199" s="132" t="s">
        <v>426</v>
      </c>
      <c r="F199" s="138">
        <v>796</v>
      </c>
      <c r="G199" s="138" t="s">
        <v>16</v>
      </c>
      <c r="H199" s="139">
        <v>1</v>
      </c>
      <c r="I199" s="138">
        <v>45000000000</v>
      </c>
      <c r="J199" s="138" t="s">
        <v>23</v>
      </c>
      <c r="K199" s="189">
        <v>1050000</v>
      </c>
      <c r="L199" s="190" t="s">
        <v>74</v>
      </c>
      <c r="M199" s="191" t="s">
        <v>160</v>
      </c>
      <c r="N199" s="190" t="s">
        <v>64</v>
      </c>
      <c r="O199" s="190" t="s">
        <v>63</v>
      </c>
    </row>
    <row r="200" spans="1:15" s="192" customFormat="1" ht="110.25">
      <c r="A200" s="7">
        <f t="shared" si="3"/>
        <v>44</v>
      </c>
      <c r="B200" s="138" t="s">
        <v>414</v>
      </c>
      <c r="C200" s="138">
        <v>3220000</v>
      </c>
      <c r="D200" s="58" t="s">
        <v>427</v>
      </c>
      <c r="E200" s="132" t="s">
        <v>428</v>
      </c>
      <c r="F200" s="138">
        <v>796</v>
      </c>
      <c r="G200" s="138" t="s">
        <v>16</v>
      </c>
      <c r="H200" s="139">
        <v>1</v>
      </c>
      <c r="I200" s="138">
        <v>45000000000</v>
      </c>
      <c r="J200" s="138" t="s">
        <v>23</v>
      </c>
      <c r="K200" s="189">
        <v>1500000</v>
      </c>
      <c r="L200" s="190" t="s">
        <v>74</v>
      </c>
      <c r="M200" s="191" t="s">
        <v>160</v>
      </c>
      <c r="N200" s="190" t="s">
        <v>64</v>
      </c>
      <c r="O200" s="190" t="s">
        <v>63</v>
      </c>
    </row>
    <row r="201" spans="1:15" s="192" customFormat="1" ht="126">
      <c r="A201" s="7">
        <f t="shared" si="3"/>
        <v>45</v>
      </c>
      <c r="B201" s="138" t="s">
        <v>414</v>
      </c>
      <c r="C201" s="138">
        <v>3220000</v>
      </c>
      <c r="D201" s="58" t="s">
        <v>429</v>
      </c>
      <c r="E201" s="132" t="s">
        <v>430</v>
      </c>
      <c r="F201" s="138">
        <v>796</v>
      </c>
      <c r="G201" s="138" t="s">
        <v>16</v>
      </c>
      <c r="H201" s="139">
        <v>1</v>
      </c>
      <c r="I201" s="138">
        <v>45000000000</v>
      </c>
      <c r="J201" s="138" t="s">
        <v>23</v>
      </c>
      <c r="K201" s="189">
        <v>300000</v>
      </c>
      <c r="L201" s="190" t="s">
        <v>74</v>
      </c>
      <c r="M201" s="191" t="s">
        <v>160</v>
      </c>
      <c r="N201" s="190" t="s">
        <v>64</v>
      </c>
      <c r="O201" s="190" t="s">
        <v>63</v>
      </c>
    </row>
    <row r="202" spans="1:15" s="192" customFormat="1" ht="110.25">
      <c r="A202" s="7">
        <f t="shared" si="3"/>
        <v>46</v>
      </c>
      <c r="B202" s="138" t="s">
        <v>414</v>
      </c>
      <c r="C202" s="138">
        <v>3220000</v>
      </c>
      <c r="D202" s="58" t="s">
        <v>431</v>
      </c>
      <c r="E202" s="132" t="s">
        <v>432</v>
      </c>
      <c r="F202" s="138">
        <v>796</v>
      </c>
      <c r="G202" s="138" t="s">
        <v>16</v>
      </c>
      <c r="H202" s="139">
        <v>2</v>
      </c>
      <c r="I202" s="138">
        <v>45000000000</v>
      </c>
      <c r="J202" s="138" t="s">
        <v>23</v>
      </c>
      <c r="K202" s="189">
        <v>600000</v>
      </c>
      <c r="L202" s="190" t="s">
        <v>74</v>
      </c>
      <c r="M202" s="191" t="s">
        <v>160</v>
      </c>
      <c r="N202" s="190" t="s">
        <v>64</v>
      </c>
      <c r="O202" s="190" t="s">
        <v>63</v>
      </c>
    </row>
    <row r="203" spans="1:15" s="124" customFormat="1" ht="141.75">
      <c r="A203" s="7">
        <f t="shared" si="3"/>
        <v>47</v>
      </c>
      <c r="B203" s="138" t="s">
        <v>414</v>
      </c>
      <c r="C203" s="138">
        <v>3220000</v>
      </c>
      <c r="D203" s="58" t="s">
        <v>433</v>
      </c>
      <c r="E203" s="132" t="s">
        <v>434</v>
      </c>
      <c r="F203" s="138">
        <v>796</v>
      </c>
      <c r="G203" s="138" t="s">
        <v>16</v>
      </c>
      <c r="H203" s="139">
        <v>1</v>
      </c>
      <c r="I203" s="138">
        <v>45000000000</v>
      </c>
      <c r="J203" s="138" t="s">
        <v>23</v>
      </c>
      <c r="K203" s="189">
        <v>600000</v>
      </c>
      <c r="L203" s="190" t="s">
        <v>74</v>
      </c>
      <c r="M203" s="191" t="s">
        <v>160</v>
      </c>
      <c r="N203" s="190" t="s">
        <v>64</v>
      </c>
      <c r="O203" s="190" t="s">
        <v>63</v>
      </c>
    </row>
    <row r="204" spans="1:15" s="124" customFormat="1" ht="147" customHeight="1">
      <c r="A204" s="7">
        <f t="shared" si="3"/>
        <v>48</v>
      </c>
      <c r="B204" s="131" t="s">
        <v>394</v>
      </c>
      <c r="C204" s="131">
        <v>7010020</v>
      </c>
      <c r="D204" s="137" t="s">
        <v>435</v>
      </c>
      <c r="E204" s="132" t="s">
        <v>396</v>
      </c>
      <c r="F204" s="131">
        <v>796</v>
      </c>
      <c r="G204" s="131" t="s">
        <v>16</v>
      </c>
      <c r="H204" s="133">
        <v>1</v>
      </c>
      <c r="I204" s="131">
        <v>45000000000</v>
      </c>
      <c r="J204" s="131" t="s">
        <v>23</v>
      </c>
      <c r="K204" s="134">
        <v>160000</v>
      </c>
      <c r="L204" s="135" t="s">
        <v>54</v>
      </c>
      <c r="M204" s="136" t="s">
        <v>125</v>
      </c>
      <c r="N204" s="135" t="s">
        <v>53</v>
      </c>
      <c r="O204" s="135" t="s">
        <v>52</v>
      </c>
    </row>
    <row r="205" spans="1:15" ht="63">
      <c r="A205" s="7">
        <f t="shared" si="3"/>
        <v>49</v>
      </c>
      <c r="B205" s="7" t="s">
        <v>173</v>
      </c>
      <c r="C205" s="7">
        <v>6420050</v>
      </c>
      <c r="D205" s="56" t="s">
        <v>451</v>
      </c>
      <c r="E205" s="56" t="s">
        <v>452</v>
      </c>
      <c r="F205" s="7">
        <v>796</v>
      </c>
      <c r="G205" s="7" t="s">
        <v>16</v>
      </c>
      <c r="H205" s="7">
        <v>1</v>
      </c>
      <c r="I205" s="7">
        <v>45000000000</v>
      </c>
      <c r="J205" s="7" t="s">
        <v>450</v>
      </c>
      <c r="K205" s="69">
        <v>3200000</v>
      </c>
      <c r="L205" s="126" t="s">
        <v>54</v>
      </c>
      <c r="M205" s="81">
        <v>41365</v>
      </c>
      <c r="N205" s="7" t="s">
        <v>53</v>
      </c>
      <c r="O205" s="11" t="s">
        <v>52</v>
      </c>
    </row>
    <row r="206" spans="1:15" ht="63">
      <c r="A206" s="7">
        <f t="shared" si="3"/>
        <v>50</v>
      </c>
      <c r="B206" s="7" t="s">
        <v>469</v>
      </c>
      <c r="C206" s="7">
        <v>4530000</v>
      </c>
      <c r="D206" s="56" t="s">
        <v>495</v>
      </c>
      <c r="E206" s="33" t="s">
        <v>471</v>
      </c>
      <c r="F206" s="11">
        <v>796</v>
      </c>
      <c r="G206" s="22" t="s">
        <v>16</v>
      </c>
      <c r="H206" s="7">
        <v>1</v>
      </c>
      <c r="I206" s="7">
        <v>4000000000</v>
      </c>
      <c r="J206" s="7" t="s">
        <v>346</v>
      </c>
      <c r="K206" s="79">
        <v>300000</v>
      </c>
      <c r="L206" s="25" t="s">
        <v>240</v>
      </c>
      <c r="M206" s="81">
        <v>41395</v>
      </c>
      <c r="N206" s="7" t="s">
        <v>69</v>
      </c>
      <c r="O206" s="11" t="s">
        <v>52</v>
      </c>
    </row>
    <row r="207" spans="1:15" ht="78" customHeight="1">
      <c r="A207" s="7">
        <f t="shared" si="3"/>
        <v>51</v>
      </c>
      <c r="B207" s="7" t="s">
        <v>469</v>
      </c>
      <c r="C207" s="7">
        <v>4530000</v>
      </c>
      <c r="D207" s="156" t="s">
        <v>496</v>
      </c>
      <c r="E207" s="33" t="s">
        <v>471</v>
      </c>
      <c r="F207" s="11">
        <v>796</v>
      </c>
      <c r="G207" s="22" t="s">
        <v>16</v>
      </c>
      <c r="H207" s="193">
        <v>1</v>
      </c>
      <c r="I207" s="7">
        <v>65000000000</v>
      </c>
      <c r="J207" s="193" t="s">
        <v>363</v>
      </c>
      <c r="K207" s="79">
        <v>300000</v>
      </c>
      <c r="L207" s="25" t="s">
        <v>240</v>
      </c>
      <c r="M207" s="81">
        <v>41395</v>
      </c>
      <c r="N207" s="7" t="s">
        <v>69</v>
      </c>
      <c r="O207" s="11" t="s">
        <v>52</v>
      </c>
    </row>
    <row r="208" spans="1:15" ht="63.75" customHeight="1">
      <c r="A208" s="7">
        <f t="shared" si="3"/>
        <v>52</v>
      </c>
      <c r="B208" s="7" t="s">
        <v>469</v>
      </c>
      <c r="C208" s="7">
        <v>4530000</v>
      </c>
      <c r="D208" s="56" t="s">
        <v>486</v>
      </c>
      <c r="E208" s="33" t="s">
        <v>471</v>
      </c>
      <c r="F208" s="11">
        <v>796</v>
      </c>
      <c r="G208" s="22" t="s">
        <v>16</v>
      </c>
      <c r="H208" s="7">
        <v>1</v>
      </c>
      <c r="I208" s="22">
        <v>94000000000</v>
      </c>
      <c r="J208" s="7" t="s">
        <v>366</v>
      </c>
      <c r="K208" s="79">
        <v>300000</v>
      </c>
      <c r="L208" s="25" t="s">
        <v>240</v>
      </c>
      <c r="M208" s="81">
        <v>41395</v>
      </c>
      <c r="N208" s="7" t="s">
        <v>69</v>
      </c>
      <c r="O208" s="11" t="s">
        <v>52</v>
      </c>
    </row>
    <row r="209" spans="1:15" ht="71.25" customHeight="1">
      <c r="A209" s="7">
        <f t="shared" si="3"/>
        <v>53</v>
      </c>
      <c r="B209" s="7" t="s">
        <v>469</v>
      </c>
      <c r="C209" s="7">
        <v>4530000</v>
      </c>
      <c r="D209" s="56" t="s">
        <v>486</v>
      </c>
      <c r="E209" s="33" t="s">
        <v>471</v>
      </c>
      <c r="F209" s="11">
        <v>796</v>
      </c>
      <c r="G209" s="22" t="s">
        <v>16</v>
      </c>
      <c r="H209" s="7">
        <v>1</v>
      </c>
      <c r="I209" s="7">
        <v>92000000000</v>
      </c>
      <c r="J209" s="7" t="s">
        <v>491</v>
      </c>
      <c r="K209" s="79">
        <v>300000</v>
      </c>
      <c r="L209" s="25" t="s">
        <v>240</v>
      </c>
      <c r="M209" s="81">
        <v>41395</v>
      </c>
      <c r="N209" s="7" t="s">
        <v>69</v>
      </c>
      <c r="O209" s="11" t="s">
        <v>52</v>
      </c>
    </row>
    <row r="210" spans="1:15" ht="73.5" customHeight="1">
      <c r="A210" s="7">
        <f t="shared" si="3"/>
        <v>54</v>
      </c>
      <c r="B210" s="7" t="s">
        <v>469</v>
      </c>
      <c r="C210" s="7">
        <v>4530000</v>
      </c>
      <c r="D210" s="56" t="s">
        <v>486</v>
      </c>
      <c r="E210" s="33" t="s">
        <v>471</v>
      </c>
      <c r="F210" s="11">
        <v>796</v>
      </c>
      <c r="G210" s="22" t="s">
        <v>16</v>
      </c>
      <c r="H210" s="7">
        <v>1</v>
      </c>
      <c r="I210" s="22">
        <v>70000000000</v>
      </c>
      <c r="J210" s="7" t="s">
        <v>492</v>
      </c>
      <c r="K210" s="79">
        <v>300000</v>
      </c>
      <c r="L210" s="25" t="s">
        <v>240</v>
      </c>
      <c r="M210" s="81">
        <v>41395</v>
      </c>
      <c r="N210" s="7" t="s">
        <v>69</v>
      </c>
      <c r="O210" s="11" t="s">
        <v>52</v>
      </c>
    </row>
    <row r="211" spans="1:15" ht="64.5" customHeight="1">
      <c r="A211" s="7">
        <f t="shared" si="3"/>
        <v>55</v>
      </c>
      <c r="B211" s="7" t="s">
        <v>469</v>
      </c>
      <c r="C211" s="7">
        <v>4530000</v>
      </c>
      <c r="D211" s="56" t="s">
        <v>486</v>
      </c>
      <c r="E211" s="33" t="s">
        <v>471</v>
      </c>
      <c r="F211" s="11">
        <v>796</v>
      </c>
      <c r="G211" s="22" t="s">
        <v>16</v>
      </c>
      <c r="H211" s="7">
        <v>1</v>
      </c>
      <c r="I211" s="7">
        <v>36000000000</v>
      </c>
      <c r="J211" s="7" t="s">
        <v>371</v>
      </c>
      <c r="K211" s="79">
        <v>300000</v>
      </c>
      <c r="L211" s="25" t="s">
        <v>240</v>
      </c>
      <c r="M211" s="81">
        <v>41395</v>
      </c>
      <c r="N211" s="7" t="s">
        <v>69</v>
      </c>
      <c r="O211" s="11" t="s">
        <v>52</v>
      </c>
    </row>
    <row r="212" spans="1:15" ht="75" customHeight="1">
      <c r="A212" s="7">
        <f t="shared" si="3"/>
        <v>56</v>
      </c>
      <c r="B212" s="7" t="s">
        <v>469</v>
      </c>
      <c r="C212" s="7">
        <v>4530000</v>
      </c>
      <c r="D212" s="56" t="s">
        <v>486</v>
      </c>
      <c r="E212" s="33" t="s">
        <v>471</v>
      </c>
      <c r="F212" s="11">
        <v>796</v>
      </c>
      <c r="G212" s="22" t="s">
        <v>16</v>
      </c>
      <c r="H212" s="7">
        <v>1</v>
      </c>
      <c r="I212" s="7">
        <v>78000000000</v>
      </c>
      <c r="J212" s="7" t="s">
        <v>443</v>
      </c>
      <c r="K212" s="79">
        <v>300000</v>
      </c>
      <c r="L212" s="25" t="s">
        <v>240</v>
      </c>
      <c r="M212" s="81">
        <v>41395</v>
      </c>
      <c r="N212" s="7" t="s">
        <v>69</v>
      </c>
      <c r="O212" s="11" t="s">
        <v>52</v>
      </c>
    </row>
    <row r="213" spans="1:15" ht="69.75" customHeight="1">
      <c r="A213" s="7">
        <f t="shared" si="3"/>
        <v>57</v>
      </c>
      <c r="B213" s="32" t="s">
        <v>464</v>
      </c>
      <c r="C213" s="155">
        <v>4560000</v>
      </c>
      <c r="D213" s="57" t="s">
        <v>497</v>
      </c>
      <c r="E213" s="144" t="s">
        <v>466</v>
      </c>
      <c r="F213" s="11">
        <v>796</v>
      </c>
      <c r="G213" s="22" t="s">
        <v>16</v>
      </c>
      <c r="H213" s="7">
        <v>1</v>
      </c>
      <c r="I213" s="7" t="s">
        <v>498</v>
      </c>
      <c r="J213" s="7" t="s">
        <v>377</v>
      </c>
      <c r="K213" s="69">
        <v>250000</v>
      </c>
      <c r="L213" s="25" t="s">
        <v>240</v>
      </c>
      <c r="M213" s="81">
        <v>41395</v>
      </c>
      <c r="N213" s="7" t="s">
        <v>69</v>
      </c>
      <c r="O213" s="11" t="s">
        <v>52</v>
      </c>
    </row>
    <row r="214" spans="1:15" ht="47.25">
      <c r="A214" s="7">
        <f t="shared" si="3"/>
        <v>58</v>
      </c>
      <c r="B214" s="32" t="s">
        <v>464</v>
      </c>
      <c r="C214" s="155">
        <v>4560000</v>
      </c>
      <c r="D214" s="57" t="s">
        <v>483</v>
      </c>
      <c r="E214" s="144" t="s">
        <v>466</v>
      </c>
      <c r="F214" s="11">
        <v>796</v>
      </c>
      <c r="G214" s="22" t="s">
        <v>16</v>
      </c>
      <c r="H214" s="7">
        <v>1</v>
      </c>
      <c r="I214" s="7">
        <v>20000000000</v>
      </c>
      <c r="J214" s="7" t="s">
        <v>268</v>
      </c>
      <c r="K214" s="69">
        <v>250000</v>
      </c>
      <c r="L214" s="25" t="s">
        <v>240</v>
      </c>
      <c r="M214" s="81">
        <v>41424</v>
      </c>
      <c r="N214" s="7" t="s">
        <v>69</v>
      </c>
      <c r="O214" s="11" t="s">
        <v>52</v>
      </c>
    </row>
    <row r="215" spans="1:15" ht="47.25">
      <c r="A215" s="7">
        <f t="shared" si="3"/>
        <v>59</v>
      </c>
      <c r="B215" s="32" t="s">
        <v>464</v>
      </c>
      <c r="C215" s="155">
        <v>4560000</v>
      </c>
      <c r="D215" s="57" t="s">
        <v>489</v>
      </c>
      <c r="E215" s="144" t="s">
        <v>466</v>
      </c>
      <c r="F215" s="11">
        <v>796</v>
      </c>
      <c r="G215" s="22" t="s">
        <v>16</v>
      </c>
      <c r="H215" s="7">
        <v>1</v>
      </c>
      <c r="I215" s="7">
        <v>36000000000</v>
      </c>
      <c r="J215" s="7" t="s">
        <v>499</v>
      </c>
      <c r="K215" s="69">
        <v>250000</v>
      </c>
      <c r="L215" s="25" t="s">
        <v>240</v>
      </c>
      <c r="M215" s="81">
        <v>41395</v>
      </c>
      <c r="N215" s="7" t="s">
        <v>69</v>
      </c>
      <c r="O215" s="11" t="s">
        <v>52</v>
      </c>
    </row>
    <row r="216" spans="1:15" ht="47.25">
      <c r="A216" s="7">
        <f t="shared" si="3"/>
        <v>60</v>
      </c>
      <c r="B216" s="32" t="s">
        <v>464</v>
      </c>
      <c r="C216" s="155">
        <v>4560000</v>
      </c>
      <c r="D216" s="57" t="s">
        <v>490</v>
      </c>
      <c r="E216" s="144" t="s">
        <v>466</v>
      </c>
      <c r="F216" s="11">
        <v>796</v>
      </c>
      <c r="G216" s="22" t="s">
        <v>16</v>
      </c>
      <c r="H216" s="7">
        <v>1</v>
      </c>
      <c r="I216" s="7">
        <v>4000000000</v>
      </c>
      <c r="J216" s="7" t="s">
        <v>500</v>
      </c>
      <c r="K216" s="69">
        <v>250000</v>
      </c>
      <c r="L216" s="25" t="s">
        <v>240</v>
      </c>
      <c r="M216" s="81">
        <v>41395</v>
      </c>
      <c r="N216" s="7" t="s">
        <v>69</v>
      </c>
      <c r="O216" s="11" t="s">
        <v>52</v>
      </c>
    </row>
    <row r="217" spans="1:15" ht="47.25">
      <c r="A217" s="7">
        <f t="shared" si="3"/>
        <v>61</v>
      </c>
      <c r="B217" s="32" t="s">
        <v>464</v>
      </c>
      <c r="C217" s="155">
        <v>4560000</v>
      </c>
      <c r="D217" s="57" t="s">
        <v>483</v>
      </c>
      <c r="E217" s="144" t="s">
        <v>466</v>
      </c>
      <c r="F217" s="11">
        <v>796</v>
      </c>
      <c r="G217" s="22" t="s">
        <v>16</v>
      </c>
      <c r="H217" s="7">
        <v>1</v>
      </c>
      <c r="I217" s="7">
        <v>65000000000</v>
      </c>
      <c r="J217" s="7" t="s">
        <v>501</v>
      </c>
      <c r="K217" s="69">
        <v>250000</v>
      </c>
      <c r="L217" s="25" t="s">
        <v>240</v>
      </c>
      <c r="M217" s="81">
        <v>41395</v>
      </c>
      <c r="N217" s="7" t="s">
        <v>69</v>
      </c>
      <c r="O217" s="11" t="s">
        <v>52</v>
      </c>
    </row>
    <row r="218" spans="1:15" ht="47.25">
      <c r="A218" s="7">
        <f t="shared" si="3"/>
        <v>62</v>
      </c>
      <c r="B218" s="32" t="s">
        <v>464</v>
      </c>
      <c r="C218" s="155">
        <v>4560000</v>
      </c>
      <c r="D218" s="57" t="s">
        <v>497</v>
      </c>
      <c r="E218" s="144" t="s">
        <v>466</v>
      </c>
      <c r="F218" s="11">
        <v>796</v>
      </c>
      <c r="G218" s="22" t="s">
        <v>16</v>
      </c>
      <c r="H218" s="7">
        <v>1</v>
      </c>
      <c r="I218" s="7">
        <v>57000000000</v>
      </c>
      <c r="J218" s="7" t="s">
        <v>383</v>
      </c>
      <c r="K218" s="69">
        <v>250000</v>
      </c>
      <c r="L218" s="25" t="s">
        <v>240</v>
      </c>
      <c r="M218" s="81">
        <v>41395</v>
      </c>
      <c r="N218" s="7" t="s">
        <v>69</v>
      </c>
      <c r="O218" s="11" t="s">
        <v>52</v>
      </c>
    </row>
    <row r="219" spans="1:15" ht="47.25">
      <c r="A219" s="7">
        <f t="shared" si="3"/>
        <v>63</v>
      </c>
      <c r="B219" s="32" t="s">
        <v>464</v>
      </c>
      <c r="C219" s="155">
        <v>4560000</v>
      </c>
      <c r="D219" s="57" t="s">
        <v>483</v>
      </c>
      <c r="E219" s="144" t="s">
        <v>466</v>
      </c>
      <c r="F219" s="11">
        <v>796</v>
      </c>
      <c r="G219" s="22" t="s">
        <v>16</v>
      </c>
      <c r="H219" s="7">
        <v>1</v>
      </c>
      <c r="I219" s="7">
        <v>86000000000</v>
      </c>
      <c r="J219" s="7" t="s">
        <v>502</v>
      </c>
      <c r="K219" s="69">
        <v>250000</v>
      </c>
      <c r="L219" s="25" t="s">
        <v>240</v>
      </c>
      <c r="M219" s="81">
        <v>41395</v>
      </c>
      <c r="N219" s="7" t="s">
        <v>69</v>
      </c>
      <c r="O219" s="11" t="s">
        <v>52</v>
      </c>
    </row>
    <row r="220" spans="1:15" ht="47.25">
      <c r="A220" s="7">
        <f t="shared" si="3"/>
        <v>64</v>
      </c>
      <c r="B220" s="32" t="s">
        <v>464</v>
      </c>
      <c r="C220" s="155">
        <v>4560000</v>
      </c>
      <c r="D220" s="57" t="s">
        <v>497</v>
      </c>
      <c r="E220" s="144" t="s">
        <v>466</v>
      </c>
      <c r="F220" s="11">
        <v>796</v>
      </c>
      <c r="G220" s="22" t="s">
        <v>16</v>
      </c>
      <c r="H220" s="7">
        <v>1</v>
      </c>
      <c r="I220" s="7">
        <v>40000000000</v>
      </c>
      <c r="J220" s="7" t="s">
        <v>385</v>
      </c>
      <c r="K220" s="69">
        <v>250000</v>
      </c>
      <c r="L220" s="25" t="s">
        <v>240</v>
      </c>
      <c r="M220" s="81">
        <v>41395</v>
      </c>
      <c r="N220" s="7" t="s">
        <v>69</v>
      </c>
      <c r="O220" s="11" t="s">
        <v>52</v>
      </c>
    </row>
    <row r="221" spans="1:15" ht="47.25">
      <c r="A221" s="7">
        <f t="shared" si="3"/>
        <v>65</v>
      </c>
      <c r="B221" s="32" t="s">
        <v>464</v>
      </c>
      <c r="C221" s="155">
        <v>4560000</v>
      </c>
      <c r="D221" s="57" t="s">
        <v>483</v>
      </c>
      <c r="E221" s="144" t="s">
        <v>466</v>
      </c>
      <c r="F221" s="11">
        <v>796</v>
      </c>
      <c r="G221" s="22" t="s">
        <v>16</v>
      </c>
      <c r="H221" s="7">
        <v>1</v>
      </c>
      <c r="I221" s="7">
        <v>28000000000</v>
      </c>
      <c r="J221" s="7" t="s">
        <v>386</v>
      </c>
      <c r="K221" s="69">
        <v>250000</v>
      </c>
      <c r="L221" s="25" t="s">
        <v>240</v>
      </c>
      <c r="M221" s="81">
        <v>41395</v>
      </c>
      <c r="N221" s="7" t="s">
        <v>69</v>
      </c>
      <c r="O221" s="11" t="s">
        <v>52</v>
      </c>
    </row>
    <row r="222" spans="1:15" ht="47.25">
      <c r="A222" s="12">
        <f t="shared" si="3"/>
        <v>66</v>
      </c>
      <c r="B222" s="45" t="s">
        <v>464</v>
      </c>
      <c r="C222" s="196">
        <v>4560000</v>
      </c>
      <c r="D222" s="197" t="s">
        <v>483</v>
      </c>
      <c r="E222" s="198" t="s">
        <v>466</v>
      </c>
      <c r="F222" s="199">
        <v>796</v>
      </c>
      <c r="G222" s="200" t="s">
        <v>16</v>
      </c>
      <c r="H222" s="12">
        <v>1</v>
      </c>
      <c r="I222" s="12">
        <v>71000000000</v>
      </c>
      <c r="J222" s="12" t="s">
        <v>387</v>
      </c>
      <c r="K222" s="157">
        <v>250000</v>
      </c>
      <c r="L222" s="201" t="s">
        <v>240</v>
      </c>
      <c r="M222" s="202">
        <v>41395</v>
      </c>
      <c r="N222" s="12" t="s">
        <v>69</v>
      </c>
      <c r="O222" s="199" t="s">
        <v>52</v>
      </c>
    </row>
    <row r="223" spans="1:15" s="203" customFormat="1" ht="78" customHeight="1">
      <c r="A223" s="7">
        <f t="shared" ref="A223:A229" si="4">A222+1</f>
        <v>67</v>
      </c>
      <c r="B223" s="7" t="s">
        <v>24</v>
      </c>
      <c r="C223" s="7">
        <v>7200000</v>
      </c>
      <c r="D223" s="159" t="s">
        <v>510</v>
      </c>
      <c r="E223" s="56" t="s">
        <v>511</v>
      </c>
      <c r="F223" s="7">
        <v>796</v>
      </c>
      <c r="G223" s="11" t="s">
        <v>16</v>
      </c>
      <c r="H223" s="11">
        <v>1</v>
      </c>
      <c r="I223" s="7">
        <v>45000000000</v>
      </c>
      <c r="J223" s="7" t="s">
        <v>23</v>
      </c>
      <c r="K223" s="67">
        <v>157500</v>
      </c>
      <c r="L223" s="26" t="s">
        <v>54</v>
      </c>
      <c r="M223" s="81" t="s">
        <v>28</v>
      </c>
      <c r="N223" s="81" t="s">
        <v>53</v>
      </c>
      <c r="O223" s="81" t="s">
        <v>52</v>
      </c>
    </row>
    <row r="224" spans="1:15" ht="113.25" customHeight="1">
      <c r="A224" s="222">
        <f t="shared" si="4"/>
        <v>68</v>
      </c>
      <c r="B224" s="47" t="s">
        <v>21</v>
      </c>
      <c r="C224" s="47">
        <v>7320011</v>
      </c>
      <c r="D224" s="48" t="s">
        <v>524</v>
      </c>
      <c r="E224" s="48" t="s">
        <v>13</v>
      </c>
      <c r="F224" s="47">
        <v>356</v>
      </c>
      <c r="G224" s="47" t="s">
        <v>18</v>
      </c>
      <c r="H224" s="50">
        <f>2760/4</f>
        <v>690</v>
      </c>
      <c r="I224" s="47">
        <v>45000000000</v>
      </c>
      <c r="J224" s="47" t="s">
        <v>12</v>
      </c>
      <c r="K224" s="51">
        <f>38000000+50000000+36475000</f>
        <v>124475000</v>
      </c>
      <c r="L224" s="70" t="s">
        <v>54</v>
      </c>
      <c r="M224" s="71" t="s">
        <v>28</v>
      </c>
      <c r="N224" s="49" t="s">
        <v>53</v>
      </c>
      <c r="O224" s="49" t="s">
        <v>52</v>
      </c>
    </row>
    <row r="225" spans="1:15" ht="78" customHeight="1">
      <c r="A225" s="7">
        <f t="shared" si="4"/>
        <v>69</v>
      </c>
      <c r="B225" s="32" t="s">
        <v>21</v>
      </c>
      <c r="C225" s="32">
        <v>7320011</v>
      </c>
      <c r="D225" s="33" t="s">
        <v>525</v>
      </c>
      <c r="E225" s="33" t="s">
        <v>526</v>
      </c>
      <c r="F225" s="32">
        <v>356</v>
      </c>
      <c r="G225" s="32" t="s">
        <v>18</v>
      </c>
      <c r="H225" s="35">
        <v>34</v>
      </c>
      <c r="I225" s="32">
        <v>45000000000</v>
      </c>
      <c r="J225" s="32" t="s">
        <v>12</v>
      </c>
      <c r="K225" s="36">
        <v>37000000</v>
      </c>
      <c r="L225" s="37" t="s">
        <v>54</v>
      </c>
      <c r="M225" s="38" t="s">
        <v>28</v>
      </c>
      <c r="N225" s="34" t="s">
        <v>53</v>
      </c>
      <c r="O225" s="34" t="s">
        <v>52</v>
      </c>
    </row>
    <row r="226" spans="1:15" ht="72.75" customHeight="1">
      <c r="A226" s="30">
        <f t="shared" si="4"/>
        <v>70</v>
      </c>
      <c r="B226" s="30" t="s">
        <v>247</v>
      </c>
      <c r="C226" s="30">
        <v>9213000</v>
      </c>
      <c r="D226" s="55" t="s">
        <v>569</v>
      </c>
      <c r="E226" s="55" t="s">
        <v>279</v>
      </c>
      <c r="F226" s="30">
        <v>356</v>
      </c>
      <c r="G226" s="30" t="s">
        <v>272</v>
      </c>
      <c r="H226" s="30" t="s">
        <v>273</v>
      </c>
      <c r="I226" s="154" t="s">
        <v>573</v>
      </c>
      <c r="J226" s="220" t="s">
        <v>468</v>
      </c>
      <c r="K226" s="127">
        <f>1270000/2</f>
        <v>635000</v>
      </c>
      <c r="L226" s="218" t="s">
        <v>54</v>
      </c>
      <c r="M226" s="130" t="s">
        <v>540</v>
      </c>
      <c r="N226" s="219" t="s">
        <v>53</v>
      </c>
      <c r="O226" s="219" t="s">
        <v>52</v>
      </c>
    </row>
    <row r="227" spans="1:15" ht="62.25" customHeight="1">
      <c r="A227" s="30">
        <f t="shared" si="4"/>
        <v>71</v>
      </c>
      <c r="B227" s="30" t="s">
        <v>247</v>
      </c>
      <c r="C227" s="30">
        <v>9213000</v>
      </c>
      <c r="D227" s="55" t="s">
        <v>570</v>
      </c>
      <c r="E227" s="55" t="s">
        <v>279</v>
      </c>
      <c r="F227" s="30">
        <v>356</v>
      </c>
      <c r="G227" s="30" t="s">
        <v>272</v>
      </c>
      <c r="H227" s="30" t="s">
        <v>273</v>
      </c>
      <c r="I227" s="154" t="s">
        <v>574</v>
      </c>
      <c r="J227" s="220" t="s">
        <v>541</v>
      </c>
      <c r="K227" s="127">
        <v>660000</v>
      </c>
      <c r="L227" s="218" t="s">
        <v>54</v>
      </c>
      <c r="M227" s="130" t="s">
        <v>540</v>
      </c>
      <c r="N227" s="219" t="s">
        <v>53</v>
      </c>
      <c r="O227" s="219" t="s">
        <v>52</v>
      </c>
    </row>
    <row r="228" spans="1:15" ht="59.25" customHeight="1">
      <c r="A228" s="30">
        <f t="shared" si="4"/>
        <v>72</v>
      </c>
      <c r="B228" s="30" t="s">
        <v>247</v>
      </c>
      <c r="C228" s="30">
        <v>9213000</v>
      </c>
      <c r="D228" s="55" t="s">
        <v>571</v>
      </c>
      <c r="E228" s="55" t="s">
        <v>279</v>
      </c>
      <c r="F228" s="30">
        <v>356</v>
      </c>
      <c r="G228" s="30" t="s">
        <v>272</v>
      </c>
      <c r="H228" s="30" t="s">
        <v>273</v>
      </c>
      <c r="I228" s="154" t="s">
        <v>575</v>
      </c>
      <c r="J228" s="220" t="s">
        <v>542</v>
      </c>
      <c r="K228" s="127">
        <v>580000</v>
      </c>
      <c r="L228" s="218" t="s">
        <v>54</v>
      </c>
      <c r="M228" s="130" t="s">
        <v>540</v>
      </c>
      <c r="N228" s="219" t="s">
        <v>53</v>
      </c>
      <c r="O228" s="219" t="s">
        <v>52</v>
      </c>
    </row>
    <row r="229" spans="1:15" ht="58.5" customHeight="1">
      <c r="A229" s="30">
        <f t="shared" si="4"/>
        <v>73</v>
      </c>
      <c r="B229" s="30" t="s">
        <v>247</v>
      </c>
      <c r="C229" s="30">
        <v>9213000</v>
      </c>
      <c r="D229" s="55" t="s">
        <v>572</v>
      </c>
      <c r="E229" s="55" t="s">
        <v>279</v>
      </c>
      <c r="F229" s="30">
        <v>356</v>
      </c>
      <c r="G229" s="30" t="s">
        <v>272</v>
      </c>
      <c r="H229" s="30" t="s">
        <v>273</v>
      </c>
      <c r="I229" s="154" t="s">
        <v>576</v>
      </c>
      <c r="J229" s="220" t="s">
        <v>543</v>
      </c>
      <c r="K229" s="127">
        <v>740000</v>
      </c>
      <c r="L229" s="218" t="s">
        <v>54</v>
      </c>
      <c r="M229" s="130" t="s">
        <v>540</v>
      </c>
      <c r="N229" s="219" t="s">
        <v>53</v>
      </c>
      <c r="O229" s="219" t="s">
        <v>52</v>
      </c>
    </row>
    <row r="230" spans="1:15" ht="28.5" customHeight="1">
      <c r="A230" s="238" t="s">
        <v>8</v>
      </c>
      <c r="B230" s="239"/>
      <c r="C230" s="239"/>
      <c r="D230" s="239"/>
      <c r="E230" s="239"/>
      <c r="F230" s="239"/>
      <c r="G230" s="239"/>
      <c r="H230" s="239"/>
      <c r="I230" s="239"/>
      <c r="J230" s="239"/>
      <c r="K230" s="239"/>
      <c r="L230" s="239"/>
      <c r="M230" s="239"/>
      <c r="N230" s="239"/>
      <c r="O230" s="240"/>
    </row>
    <row r="231" spans="1:15" ht="78.75">
      <c r="A231" s="7">
        <v>1</v>
      </c>
      <c r="B231" s="7" t="s">
        <v>24</v>
      </c>
      <c r="C231" s="7">
        <v>7260090</v>
      </c>
      <c r="D231" s="78" t="s">
        <v>100</v>
      </c>
      <c r="E231" s="83" t="s">
        <v>101</v>
      </c>
      <c r="F231" s="7">
        <v>796</v>
      </c>
      <c r="G231" s="7" t="s">
        <v>16</v>
      </c>
      <c r="H231" s="7">
        <v>1</v>
      </c>
      <c r="I231" s="22">
        <v>45000000000</v>
      </c>
      <c r="J231" s="22" t="s">
        <v>23</v>
      </c>
      <c r="K231" s="79">
        <v>37000</v>
      </c>
      <c r="L231" s="31" t="s">
        <v>54</v>
      </c>
      <c r="M231" s="80" t="s">
        <v>29</v>
      </c>
      <c r="N231" s="81" t="s">
        <v>53</v>
      </c>
      <c r="O231" s="81" t="s">
        <v>52</v>
      </c>
    </row>
    <row r="232" spans="1:15" ht="108.75" customHeight="1">
      <c r="A232" s="7">
        <v>2</v>
      </c>
      <c r="B232" s="35" t="s">
        <v>553</v>
      </c>
      <c r="C232" s="35">
        <v>6410000</v>
      </c>
      <c r="D232" s="194" t="s">
        <v>554</v>
      </c>
      <c r="E232" s="194" t="s">
        <v>530</v>
      </c>
      <c r="F232" s="35">
        <v>796</v>
      </c>
      <c r="G232" s="35" t="s">
        <v>16</v>
      </c>
      <c r="H232" s="35">
        <v>1</v>
      </c>
      <c r="I232" s="35">
        <v>45000000000</v>
      </c>
      <c r="J232" s="35" t="s">
        <v>12</v>
      </c>
      <c r="K232" s="217">
        <v>300000</v>
      </c>
      <c r="L232" s="218" t="s">
        <v>54</v>
      </c>
      <c r="M232" s="35" t="s">
        <v>531</v>
      </c>
      <c r="N232" s="219" t="s">
        <v>53</v>
      </c>
      <c r="O232" s="219" t="s">
        <v>52</v>
      </c>
    </row>
    <row r="233" spans="1:15" ht="120" customHeight="1">
      <c r="A233" s="16">
        <v>3</v>
      </c>
      <c r="B233" s="16" t="s">
        <v>102</v>
      </c>
      <c r="C233" s="16">
        <v>5262710</v>
      </c>
      <c r="D233" s="84" t="s">
        <v>103</v>
      </c>
      <c r="E233" s="194" t="s">
        <v>104</v>
      </c>
      <c r="F233" s="7">
        <v>796</v>
      </c>
      <c r="G233" s="7" t="s">
        <v>16</v>
      </c>
      <c r="H233" s="16">
        <v>1</v>
      </c>
      <c r="I233" s="16">
        <v>45000000000</v>
      </c>
      <c r="J233" s="16" t="s">
        <v>23</v>
      </c>
      <c r="K233" s="127">
        <v>300000</v>
      </c>
      <c r="L233" s="31" t="s">
        <v>54</v>
      </c>
      <c r="M233" s="86" t="s">
        <v>29</v>
      </c>
      <c r="N233" s="81" t="s">
        <v>53</v>
      </c>
      <c r="O233" s="81" t="s">
        <v>52</v>
      </c>
    </row>
    <row r="234" spans="1:15" ht="63">
      <c r="A234" s="16">
        <f>A233+1</f>
        <v>4</v>
      </c>
      <c r="B234" s="7" t="s">
        <v>80</v>
      </c>
      <c r="C234" s="7">
        <v>7250020</v>
      </c>
      <c r="D234" s="195" t="s">
        <v>129</v>
      </c>
      <c r="E234" s="33" t="s">
        <v>130</v>
      </c>
      <c r="F234" s="7">
        <v>796</v>
      </c>
      <c r="G234" s="7" t="s">
        <v>16</v>
      </c>
      <c r="H234" s="7">
        <v>1</v>
      </c>
      <c r="I234" s="7">
        <v>45000000000</v>
      </c>
      <c r="J234" s="7" t="s">
        <v>23</v>
      </c>
      <c r="K234" s="69">
        <v>788000</v>
      </c>
      <c r="L234" s="31" t="s">
        <v>54</v>
      </c>
      <c r="M234" s="80" t="s">
        <v>131</v>
      </c>
      <c r="N234" s="81" t="s">
        <v>53</v>
      </c>
      <c r="O234" s="81" t="s">
        <v>52</v>
      </c>
    </row>
    <row r="235" spans="1:15" ht="160.5" customHeight="1">
      <c r="A235" s="16">
        <f t="shared" ref="A235:A269" si="5">A234+1</f>
        <v>5</v>
      </c>
      <c r="B235" s="7" t="s">
        <v>80</v>
      </c>
      <c r="C235" s="7">
        <v>7250020</v>
      </c>
      <c r="D235" s="84" t="s">
        <v>132</v>
      </c>
      <c r="E235" s="33" t="s">
        <v>133</v>
      </c>
      <c r="F235" s="7">
        <v>796</v>
      </c>
      <c r="G235" s="7" t="s">
        <v>16</v>
      </c>
      <c r="H235" s="7">
        <v>1</v>
      </c>
      <c r="I235" s="7">
        <v>45000000000</v>
      </c>
      <c r="J235" s="7" t="s">
        <v>23</v>
      </c>
      <c r="K235" s="69">
        <v>2842000</v>
      </c>
      <c r="L235" s="31" t="s">
        <v>54</v>
      </c>
      <c r="M235" s="80" t="s">
        <v>45</v>
      </c>
      <c r="N235" s="81" t="s">
        <v>53</v>
      </c>
      <c r="O235" s="81" t="s">
        <v>52</v>
      </c>
    </row>
    <row r="236" spans="1:15" ht="47.25">
      <c r="A236" s="16">
        <f t="shared" si="5"/>
        <v>6</v>
      </c>
      <c r="B236" s="7" t="s">
        <v>84</v>
      </c>
      <c r="C236" s="16">
        <v>6420019</v>
      </c>
      <c r="D236" s="59" t="s">
        <v>134</v>
      </c>
      <c r="E236" s="57" t="s">
        <v>135</v>
      </c>
      <c r="F236" s="7">
        <v>796</v>
      </c>
      <c r="G236" s="7" t="s">
        <v>16</v>
      </c>
      <c r="H236" s="22">
        <v>2</v>
      </c>
      <c r="I236" s="22">
        <v>45000000000</v>
      </c>
      <c r="J236" s="22" t="s">
        <v>23</v>
      </c>
      <c r="K236" s="168" t="s">
        <v>136</v>
      </c>
      <c r="L236" s="31" t="s">
        <v>54</v>
      </c>
      <c r="M236" s="88" t="s">
        <v>45</v>
      </c>
      <c r="N236" s="81" t="s">
        <v>53</v>
      </c>
      <c r="O236" s="81" t="s">
        <v>52</v>
      </c>
    </row>
    <row r="237" spans="1:15" s="176" customFormat="1" ht="94.5" customHeight="1">
      <c r="A237" s="16">
        <f t="shared" si="5"/>
        <v>7</v>
      </c>
      <c r="B237" s="170" t="s">
        <v>43</v>
      </c>
      <c r="C237" s="170">
        <v>5030100</v>
      </c>
      <c r="D237" s="171" t="s">
        <v>75</v>
      </c>
      <c r="E237" s="171" t="s">
        <v>44</v>
      </c>
      <c r="F237" s="170">
        <v>796</v>
      </c>
      <c r="G237" s="170" t="s">
        <v>16</v>
      </c>
      <c r="H237" s="172">
        <v>16</v>
      </c>
      <c r="I237" s="170">
        <v>45000000000</v>
      </c>
      <c r="J237" s="170" t="s">
        <v>23</v>
      </c>
      <c r="K237" s="173">
        <v>140000</v>
      </c>
      <c r="L237" s="174" t="s">
        <v>77</v>
      </c>
      <c r="M237" s="174" t="s">
        <v>76</v>
      </c>
      <c r="N237" s="170" t="s">
        <v>64</v>
      </c>
      <c r="O237" s="175" t="s">
        <v>63</v>
      </c>
    </row>
    <row r="238" spans="1:15" s="176" customFormat="1" ht="30" customHeight="1">
      <c r="A238" s="16">
        <f t="shared" si="5"/>
        <v>8</v>
      </c>
      <c r="B238" s="170" t="s">
        <v>42</v>
      </c>
      <c r="C238" s="170">
        <v>6613020</v>
      </c>
      <c r="D238" s="171" t="s">
        <v>62</v>
      </c>
      <c r="E238" s="171" t="s">
        <v>51</v>
      </c>
      <c r="F238" s="170">
        <v>796</v>
      </c>
      <c r="G238" s="170" t="s">
        <v>16</v>
      </c>
      <c r="H238" s="172">
        <v>3</v>
      </c>
      <c r="I238" s="170">
        <v>45000000000</v>
      </c>
      <c r="J238" s="170" t="s">
        <v>23</v>
      </c>
      <c r="K238" s="173">
        <v>600000</v>
      </c>
      <c r="L238" s="174" t="s">
        <v>70</v>
      </c>
      <c r="M238" s="174" t="s">
        <v>45</v>
      </c>
      <c r="N238" s="170" t="s">
        <v>69</v>
      </c>
      <c r="O238" s="175" t="s">
        <v>52</v>
      </c>
    </row>
    <row r="239" spans="1:15" ht="52.5" customHeight="1">
      <c r="A239" s="16">
        <f t="shared" si="5"/>
        <v>9</v>
      </c>
      <c r="B239" s="7" t="s">
        <v>37</v>
      </c>
      <c r="C239" s="7">
        <v>7320011</v>
      </c>
      <c r="D239" s="56" t="s">
        <v>56</v>
      </c>
      <c r="E239" s="56" t="s">
        <v>38</v>
      </c>
      <c r="F239" s="7">
        <v>796</v>
      </c>
      <c r="G239" s="7" t="s">
        <v>16</v>
      </c>
      <c r="H239" s="7">
        <v>1</v>
      </c>
      <c r="I239" s="7">
        <v>45000000000</v>
      </c>
      <c r="J239" s="7" t="s">
        <v>32</v>
      </c>
      <c r="K239" s="69">
        <v>150000</v>
      </c>
      <c r="L239" s="24" t="s">
        <v>54</v>
      </c>
      <c r="M239" s="81" t="s">
        <v>29</v>
      </c>
      <c r="N239" s="7" t="s">
        <v>53</v>
      </c>
      <c r="O239" s="11" t="s">
        <v>52</v>
      </c>
    </row>
    <row r="240" spans="1:15" ht="33" customHeight="1">
      <c r="A240" s="16">
        <f t="shared" si="5"/>
        <v>10</v>
      </c>
      <c r="B240" s="7" t="s">
        <v>37</v>
      </c>
      <c r="C240" s="91">
        <v>9213010</v>
      </c>
      <c r="D240" s="56" t="s">
        <v>55</v>
      </c>
      <c r="E240" s="56" t="s">
        <v>39</v>
      </c>
      <c r="F240" s="7">
        <v>355</v>
      </c>
      <c r="G240" s="7" t="s">
        <v>19</v>
      </c>
      <c r="H240" s="7">
        <v>900</v>
      </c>
      <c r="I240" s="7">
        <v>45000000000</v>
      </c>
      <c r="J240" s="7" t="s">
        <v>32</v>
      </c>
      <c r="K240" s="69">
        <v>150000</v>
      </c>
      <c r="L240" s="24" t="s">
        <v>54</v>
      </c>
      <c r="M240" s="81" t="s">
        <v>29</v>
      </c>
      <c r="N240" s="7" t="s">
        <v>53</v>
      </c>
      <c r="O240" s="11" t="s">
        <v>52</v>
      </c>
    </row>
    <row r="241" spans="1:15" ht="47.25">
      <c r="A241" s="16">
        <f t="shared" si="5"/>
        <v>11</v>
      </c>
      <c r="B241" s="7" t="s">
        <v>155</v>
      </c>
      <c r="C241" s="7" t="s">
        <v>156</v>
      </c>
      <c r="D241" s="56" t="s">
        <v>157</v>
      </c>
      <c r="E241" s="56" t="s">
        <v>158</v>
      </c>
      <c r="F241" s="7">
        <v>625</v>
      </c>
      <c r="G241" s="7" t="s">
        <v>159</v>
      </c>
      <c r="H241" s="7">
        <v>1</v>
      </c>
      <c r="I241" s="7">
        <v>45000000000</v>
      </c>
      <c r="J241" s="7" t="s">
        <v>23</v>
      </c>
      <c r="K241" s="69">
        <v>500000</v>
      </c>
      <c r="L241" s="93" t="s">
        <v>54</v>
      </c>
      <c r="M241" s="80">
        <v>41487</v>
      </c>
      <c r="N241" s="81" t="s">
        <v>53</v>
      </c>
      <c r="O241" s="81" t="s">
        <v>52</v>
      </c>
    </row>
    <row r="242" spans="1:15" s="102" customFormat="1" ht="31.5">
      <c r="A242" s="16">
        <f t="shared" si="5"/>
        <v>12</v>
      </c>
      <c r="B242" s="94" t="s">
        <v>180</v>
      </c>
      <c r="C242" s="94" t="s">
        <v>181</v>
      </c>
      <c r="D242" s="95" t="s">
        <v>182</v>
      </c>
      <c r="E242" s="95" t="s">
        <v>183</v>
      </c>
      <c r="F242" s="94">
        <v>796</v>
      </c>
      <c r="G242" s="94" t="s">
        <v>184</v>
      </c>
      <c r="H242" s="96">
        <v>1</v>
      </c>
      <c r="I242" s="94">
        <v>45000000000</v>
      </c>
      <c r="J242" s="94" t="s">
        <v>23</v>
      </c>
      <c r="K242" s="97">
        <v>480000</v>
      </c>
      <c r="L242" s="113" t="s">
        <v>54</v>
      </c>
      <c r="M242" s="99" t="s">
        <v>185</v>
      </c>
      <c r="N242" s="100" t="s">
        <v>53</v>
      </c>
      <c r="O242" s="101" t="s">
        <v>52</v>
      </c>
    </row>
    <row r="243" spans="1:15" ht="126.75" customHeight="1">
      <c r="A243" s="16">
        <f t="shared" si="5"/>
        <v>13</v>
      </c>
      <c r="B243" s="7" t="s">
        <v>216</v>
      </c>
      <c r="C243" s="7">
        <v>5150400</v>
      </c>
      <c r="D243" s="56" t="s">
        <v>222</v>
      </c>
      <c r="E243" s="56" t="s">
        <v>218</v>
      </c>
      <c r="F243" s="7">
        <v>796</v>
      </c>
      <c r="G243" s="7" t="s">
        <v>184</v>
      </c>
      <c r="H243" s="22">
        <v>4</v>
      </c>
      <c r="I243" s="7">
        <v>45000000000</v>
      </c>
      <c r="J243" s="7" t="s">
        <v>23</v>
      </c>
      <c r="K243" s="69">
        <v>500000</v>
      </c>
      <c r="L243" s="25" t="s">
        <v>77</v>
      </c>
      <c r="M243" s="25" t="s">
        <v>77</v>
      </c>
      <c r="N243" s="11" t="s">
        <v>69</v>
      </c>
      <c r="O243" s="11" t="s">
        <v>52</v>
      </c>
    </row>
    <row r="244" spans="1:15" ht="99" customHeight="1">
      <c r="A244" s="16">
        <f t="shared" si="5"/>
        <v>14</v>
      </c>
      <c r="B244" s="2" t="s">
        <v>213</v>
      </c>
      <c r="C244" s="7">
        <v>4530788</v>
      </c>
      <c r="D244" s="56" t="s">
        <v>223</v>
      </c>
      <c r="E244" s="56" t="s">
        <v>218</v>
      </c>
      <c r="F244" s="7">
        <v>796</v>
      </c>
      <c r="G244" s="7" t="s">
        <v>184</v>
      </c>
      <c r="H244" s="7">
        <v>2</v>
      </c>
      <c r="I244" s="7">
        <v>45000000000</v>
      </c>
      <c r="J244" s="7" t="s">
        <v>23</v>
      </c>
      <c r="K244" s="69">
        <v>7000000</v>
      </c>
      <c r="L244" s="25" t="s">
        <v>77</v>
      </c>
      <c r="M244" s="25" t="s">
        <v>77</v>
      </c>
      <c r="N244" s="11" t="s">
        <v>69</v>
      </c>
      <c r="O244" s="11" t="s">
        <v>52</v>
      </c>
    </row>
    <row r="245" spans="1:15" ht="78" customHeight="1">
      <c r="A245" s="16">
        <f t="shared" si="5"/>
        <v>15</v>
      </c>
      <c r="B245" s="7" t="s">
        <v>206</v>
      </c>
      <c r="C245" s="7">
        <v>4530732</v>
      </c>
      <c r="D245" s="59" t="s">
        <v>545</v>
      </c>
      <c r="E245" s="56" t="s">
        <v>224</v>
      </c>
      <c r="F245" s="7">
        <v>796</v>
      </c>
      <c r="G245" s="7" t="s">
        <v>184</v>
      </c>
      <c r="H245" s="7">
        <v>1</v>
      </c>
      <c r="I245" s="7">
        <v>45000000000</v>
      </c>
      <c r="J245" s="7" t="s">
        <v>23</v>
      </c>
      <c r="K245" s="69">
        <v>650000</v>
      </c>
      <c r="L245" s="25" t="s">
        <v>77</v>
      </c>
      <c r="M245" s="25" t="s">
        <v>77</v>
      </c>
      <c r="N245" s="11" t="s">
        <v>69</v>
      </c>
      <c r="O245" s="11" t="s">
        <v>52</v>
      </c>
    </row>
    <row r="246" spans="1:15" s="42" customFormat="1" ht="63">
      <c r="A246" s="16">
        <f t="shared" si="5"/>
        <v>16</v>
      </c>
      <c r="B246" s="7" t="s">
        <v>247</v>
      </c>
      <c r="C246" s="16">
        <v>9213000</v>
      </c>
      <c r="D246" s="55" t="s">
        <v>362</v>
      </c>
      <c r="E246" s="56" t="s">
        <v>275</v>
      </c>
      <c r="F246" s="16">
        <v>356</v>
      </c>
      <c r="G246" s="16" t="s">
        <v>272</v>
      </c>
      <c r="H246" s="16" t="s">
        <v>273</v>
      </c>
      <c r="I246" s="16">
        <v>65401000000</v>
      </c>
      <c r="J246" s="16" t="s">
        <v>363</v>
      </c>
      <c r="K246" s="127">
        <v>1900000</v>
      </c>
      <c r="L246" s="126" t="s">
        <v>54</v>
      </c>
      <c r="M246" s="167" t="s">
        <v>364</v>
      </c>
      <c r="N246" s="16" t="s">
        <v>53</v>
      </c>
      <c r="O246" s="16" t="s">
        <v>52</v>
      </c>
    </row>
    <row r="247" spans="1:15" s="42" customFormat="1" ht="63">
      <c r="A247" s="16">
        <f t="shared" si="5"/>
        <v>17</v>
      </c>
      <c r="B247" s="7" t="s">
        <v>247</v>
      </c>
      <c r="C247" s="16">
        <v>9213000</v>
      </c>
      <c r="D247" s="55" t="s">
        <v>365</v>
      </c>
      <c r="E247" s="56" t="s">
        <v>275</v>
      </c>
      <c r="F247" s="16">
        <v>356</v>
      </c>
      <c r="G247" s="16" t="s">
        <v>272</v>
      </c>
      <c r="H247" s="16" t="s">
        <v>273</v>
      </c>
      <c r="I247" s="16">
        <v>94401000000</v>
      </c>
      <c r="J247" s="16" t="s">
        <v>366</v>
      </c>
      <c r="K247" s="127">
        <v>1698000</v>
      </c>
      <c r="L247" s="126" t="s">
        <v>54</v>
      </c>
      <c r="M247" s="167" t="s">
        <v>367</v>
      </c>
      <c r="N247" s="16" t="s">
        <v>53</v>
      </c>
      <c r="O247" s="16" t="s">
        <v>52</v>
      </c>
    </row>
    <row r="248" spans="1:15" s="42" customFormat="1" ht="63">
      <c r="A248" s="16">
        <f t="shared" si="5"/>
        <v>18</v>
      </c>
      <c r="B248" s="7" t="s">
        <v>247</v>
      </c>
      <c r="C248" s="16">
        <v>9213000</v>
      </c>
      <c r="D248" s="55" t="s">
        <v>315</v>
      </c>
      <c r="E248" s="56" t="s">
        <v>275</v>
      </c>
      <c r="F248" s="16">
        <v>356</v>
      </c>
      <c r="G248" s="16" t="s">
        <v>272</v>
      </c>
      <c r="H248" s="16" t="s">
        <v>273</v>
      </c>
      <c r="I248" s="16">
        <v>92401000000</v>
      </c>
      <c r="J248" s="16" t="s">
        <v>368</v>
      </c>
      <c r="K248" s="127">
        <v>1836000</v>
      </c>
      <c r="L248" s="126" t="s">
        <v>54</v>
      </c>
      <c r="M248" s="167" t="s">
        <v>367</v>
      </c>
      <c r="N248" s="16" t="s">
        <v>53</v>
      </c>
      <c r="O248" s="16" t="s">
        <v>52</v>
      </c>
    </row>
    <row r="249" spans="1:15" s="42" customFormat="1" ht="63">
      <c r="A249" s="16">
        <f t="shared" si="5"/>
        <v>19</v>
      </c>
      <c r="B249" s="7" t="s">
        <v>247</v>
      </c>
      <c r="C249" s="16">
        <v>9213000</v>
      </c>
      <c r="D249" s="55" t="s">
        <v>369</v>
      </c>
      <c r="E249" s="56" t="s">
        <v>275</v>
      </c>
      <c r="F249" s="16">
        <v>356</v>
      </c>
      <c r="G249" s="16" t="s">
        <v>272</v>
      </c>
      <c r="H249" s="16" t="s">
        <v>273</v>
      </c>
      <c r="I249" s="16">
        <v>70401000000</v>
      </c>
      <c r="J249" s="16" t="s">
        <v>370</v>
      </c>
      <c r="K249" s="127">
        <v>1836000</v>
      </c>
      <c r="L249" s="126" t="s">
        <v>54</v>
      </c>
      <c r="M249" s="167" t="s">
        <v>367</v>
      </c>
      <c r="N249" s="16" t="s">
        <v>53</v>
      </c>
      <c r="O249" s="16" t="s">
        <v>52</v>
      </c>
    </row>
    <row r="250" spans="1:15" s="42" customFormat="1" ht="63">
      <c r="A250" s="16">
        <f t="shared" si="5"/>
        <v>20</v>
      </c>
      <c r="B250" s="7" t="s">
        <v>247</v>
      </c>
      <c r="C250" s="16">
        <v>9213000</v>
      </c>
      <c r="D250" s="55" t="s">
        <v>356</v>
      </c>
      <c r="E250" s="56" t="s">
        <v>275</v>
      </c>
      <c r="F250" s="16">
        <v>356</v>
      </c>
      <c r="G250" s="16" t="s">
        <v>272</v>
      </c>
      <c r="H250" s="16" t="s">
        <v>273</v>
      </c>
      <c r="I250" s="16">
        <v>36401000000</v>
      </c>
      <c r="J250" s="16" t="s">
        <v>371</v>
      </c>
      <c r="K250" s="127">
        <v>1836000</v>
      </c>
      <c r="L250" s="126" t="s">
        <v>54</v>
      </c>
      <c r="M250" s="167" t="s">
        <v>367</v>
      </c>
      <c r="N250" s="16" t="s">
        <v>53</v>
      </c>
      <c r="O250" s="16" t="s">
        <v>52</v>
      </c>
    </row>
    <row r="251" spans="1:15" s="42" customFormat="1" ht="63">
      <c r="A251" s="16">
        <f t="shared" si="5"/>
        <v>21</v>
      </c>
      <c r="B251" s="7" t="s">
        <v>247</v>
      </c>
      <c r="C251" s="16">
        <v>9213000</v>
      </c>
      <c r="D251" s="55" t="s">
        <v>372</v>
      </c>
      <c r="E251" s="56" t="s">
        <v>275</v>
      </c>
      <c r="F251" s="16">
        <v>356</v>
      </c>
      <c r="G251" s="16" t="s">
        <v>272</v>
      </c>
      <c r="H251" s="16" t="s">
        <v>273</v>
      </c>
      <c r="I251" s="128" t="s">
        <v>354</v>
      </c>
      <c r="J251" s="16" t="s">
        <v>373</v>
      </c>
      <c r="K251" s="127">
        <v>388000</v>
      </c>
      <c r="L251" s="126" t="s">
        <v>54</v>
      </c>
      <c r="M251" s="167" t="s">
        <v>367</v>
      </c>
      <c r="N251" s="16" t="s">
        <v>53</v>
      </c>
      <c r="O251" s="16" t="s">
        <v>52</v>
      </c>
    </row>
    <row r="252" spans="1:15" s="42" customFormat="1" ht="63">
      <c r="A252" s="16">
        <f t="shared" si="5"/>
        <v>22</v>
      </c>
      <c r="B252" s="7" t="s">
        <v>247</v>
      </c>
      <c r="C252" s="16">
        <v>9213000</v>
      </c>
      <c r="D252" s="55" t="s">
        <v>298</v>
      </c>
      <c r="E252" s="56" t="s">
        <v>275</v>
      </c>
      <c r="F252" s="16">
        <v>356</v>
      </c>
      <c r="G252" s="16" t="s">
        <v>272</v>
      </c>
      <c r="H252" s="16" t="s">
        <v>273</v>
      </c>
      <c r="I252" s="16">
        <v>78401000000</v>
      </c>
      <c r="J252" s="16" t="s">
        <v>374</v>
      </c>
      <c r="K252" s="127">
        <v>1699000</v>
      </c>
      <c r="L252" s="126" t="s">
        <v>54</v>
      </c>
      <c r="M252" s="167" t="s">
        <v>375</v>
      </c>
      <c r="N252" s="16" t="s">
        <v>53</v>
      </c>
      <c r="O252" s="16" t="s">
        <v>52</v>
      </c>
    </row>
    <row r="253" spans="1:15" ht="64.5" customHeight="1">
      <c r="A253" s="16">
        <f t="shared" si="5"/>
        <v>23</v>
      </c>
      <c r="B253" s="7" t="s">
        <v>469</v>
      </c>
      <c r="C253" s="7">
        <v>4530000</v>
      </c>
      <c r="D253" s="56" t="s">
        <v>486</v>
      </c>
      <c r="E253" s="33" t="s">
        <v>471</v>
      </c>
      <c r="F253" s="11">
        <v>796</v>
      </c>
      <c r="G253" s="22" t="s">
        <v>16</v>
      </c>
      <c r="H253" s="7">
        <v>1</v>
      </c>
      <c r="I253" s="7">
        <v>20000000000</v>
      </c>
      <c r="J253" s="7" t="s">
        <v>268</v>
      </c>
      <c r="K253" s="79">
        <v>300000</v>
      </c>
      <c r="L253" s="25" t="s">
        <v>70</v>
      </c>
      <c r="M253" s="81">
        <v>41518</v>
      </c>
      <c r="N253" s="7" t="s">
        <v>69</v>
      </c>
      <c r="O253" s="11" t="s">
        <v>52</v>
      </c>
    </row>
    <row r="254" spans="1:15" ht="66.75" customHeight="1">
      <c r="A254" s="16">
        <f t="shared" si="5"/>
        <v>24</v>
      </c>
      <c r="B254" s="7" t="s">
        <v>469</v>
      </c>
      <c r="C254" s="7">
        <v>4530000</v>
      </c>
      <c r="D254" s="56" t="s">
        <v>495</v>
      </c>
      <c r="E254" s="33" t="s">
        <v>471</v>
      </c>
      <c r="F254" s="11">
        <v>796</v>
      </c>
      <c r="G254" s="22" t="s">
        <v>16</v>
      </c>
      <c r="H254" s="7">
        <v>1</v>
      </c>
      <c r="I254" s="7">
        <v>36000000000</v>
      </c>
      <c r="J254" s="7" t="s">
        <v>499</v>
      </c>
      <c r="K254" s="79">
        <v>300000</v>
      </c>
      <c r="L254" s="25" t="s">
        <v>70</v>
      </c>
      <c r="M254" s="81">
        <v>41518</v>
      </c>
      <c r="N254" s="7" t="s">
        <v>69</v>
      </c>
      <c r="O254" s="11" t="s">
        <v>52</v>
      </c>
    </row>
    <row r="255" spans="1:15" ht="69.75" customHeight="1">
      <c r="A255" s="16">
        <f t="shared" si="5"/>
        <v>25</v>
      </c>
      <c r="B255" s="7" t="s">
        <v>469</v>
      </c>
      <c r="C255" s="7">
        <v>4530000</v>
      </c>
      <c r="D255" s="56" t="s">
        <v>496</v>
      </c>
      <c r="E255" s="33" t="s">
        <v>471</v>
      </c>
      <c r="F255" s="11">
        <v>796</v>
      </c>
      <c r="G255" s="22" t="s">
        <v>16</v>
      </c>
      <c r="H255" s="7">
        <v>1</v>
      </c>
      <c r="I255" s="7">
        <v>4000000000</v>
      </c>
      <c r="J255" s="7" t="s">
        <v>500</v>
      </c>
      <c r="K255" s="79">
        <v>300000</v>
      </c>
      <c r="L255" s="25" t="s">
        <v>70</v>
      </c>
      <c r="M255" s="81">
        <v>41518</v>
      </c>
      <c r="N255" s="7" t="s">
        <v>69</v>
      </c>
      <c r="O255" s="11" t="s">
        <v>52</v>
      </c>
    </row>
    <row r="256" spans="1:15" ht="69.75" customHeight="1">
      <c r="A256" s="16">
        <f t="shared" si="5"/>
        <v>26</v>
      </c>
      <c r="B256" s="7" t="s">
        <v>469</v>
      </c>
      <c r="C256" s="7">
        <v>4530000</v>
      </c>
      <c r="D256" s="56" t="s">
        <v>486</v>
      </c>
      <c r="E256" s="33" t="s">
        <v>471</v>
      </c>
      <c r="F256" s="11">
        <v>796</v>
      </c>
      <c r="G256" s="22" t="s">
        <v>16</v>
      </c>
      <c r="H256" s="7">
        <v>1</v>
      </c>
      <c r="I256" s="7">
        <v>65000000000</v>
      </c>
      <c r="J256" s="7" t="s">
        <v>501</v>
      </c>
      <c r="K256" s="79">
        <v>300000</v>
      </c>
      <c r="L256" s="25" t="s">
        <v>70</v>
      </c>
      <c r="M256" s="81">
        <v>41518</v>
      </c>
      <c r="N256" s="7" t="s">
        <v>69</v>
      </c>
      <c r="O256" s="11" t="s">
        <v>52</v>
      </c>
    </row>
    <row r="257" spans="1:15" ht="66" customHeight="1">
      <c r="A257" s="16">
        <f t="shared" si="5"/>
        <v>27</v>
      </c>
      <c r="B257" s="7" t="s">
        <v>469</v>
      </c>
      <c r="C257" s="7">
        <v>4530000</v>
      </c>
      <c r="D257" s="156" t="s">
        <v>503</v>
      </c>
      <c r="E257" s="33" t="s">
        <v>471</v>
      </c>
      <c r="F257" s="11">
        <v>796</v>
      </c>
      <c r="G257" s="22" t="s">
        <v>16</v>
      </c>
      <c r="H257" s="193">
        <v>1</v>
      </c>
      <c r="I257" s="7">
        <v>57000000000</v>
      </c>
      <c r="J257" s="193" t="s">
        <v>383</v>
      </c>
      <c r="K257" s="79">
        <v>300000</v>
      </c>
      <c r="L257" s="25" t="s">
        <v>70</v>
      </c>
      <c r="M257" s="81">
        <v>41518</v>
      </c>
      <c r="N257" s="7" t="s">
        <v>69</v>
      </c>
      <c r="O257" s="11" t="s">
        <v>52</v>
      </c>
    </row>
    <row r="258" spans="1:15" ht="66" customHeight="1">
      <c r="A258" s="16">
        <f t="shared" si="5"/>
        <v>28</v>
      </c>
      <c r="B258" s="7" t="s">
        <v>469</v>
      </c>
      <c r="C258" s="7">
        <v>4530000</v>
      </c>
      <c r="D258" s="56" t="s">
        <v>486</v>
      </c>
      <c r="E258" s="33" t="s">
        <v>471</v>
      </c>
      <c r="F258" s="11">
        <v>796</v>
      </c>
      <c r="G258" s="22" t="s">
        <v>16</v>
      </c>
      <c r="H258" s="7">
        <v>1</v>
      </c>
      <c r="I258" s="7">
        <v>86000000000</v>
      </c>
      <c r="J258" s="7" t="s">
        <v>502</v>
      </c>
      <c r="K258" s="79">
        <v>300000</v>
      </c>
      <c r="L258" s="25" t="s">
        <v>70</v>
      </c>
      <c r="M258" s="81">
        <v>41518</v>
      </c>
      <c r="N258" s="7" t="s">
        <v>69</v>
      </c>
      <c r="O258" s="11" t="s">
        <v>52</v>
      </c>
    </row>
    <row r="259" spans="1:15" ht="66" customHeight="1">
      <c r="A259" s="16">
        <f t="shared" si="5"/>
        <v>29</v>
      </c>
      <c r="B259" s="7" t="s">
        <v>469</v>
      </c>
      <c r="C259" s="7">
        <v>4530000</v>
      </c>
      <c r="D259" s="56" t="s">
        <v>503</v>
      </c>
      <c r="E259" s="33" t="s">
        <v>471</v>
      </c>
      <c r="F259" s="11">
        <v>796</v>
      </c>
      <c r="G259" s="22" t="s">
        <v>16</v>
      </c>
      <c r="H259" s="7">
        <v>1</v>
      </c>
      <c r="I259" s="7">
        <v>40000000000</v>
      </c>
      <c r="J259" s="7" t="s">
        <v>385</v>
      </c>
      <c r="K259" s="79">
        <v>300000</v>
      </c>
      <c r="L259" s="25" t="s">
        <v>70</v>
      </c>
      <c r="M259" s="81">
        <v>41518</v>
      </c>
      <c r="N259" s="7" t="s">
        <v>69</v>
      </c>
      <c r="O259" s="11" t="s">
        <v>52</v>
      </c>
    </row>
    <row r="260" spans="1:15" ht="68.25" customHeight="1">
      <c r="A260" s="16">
        <f t="shared" si="5"/>
        <v>30</v>
      </c>
      <c r="B260" s="7" t="s">
        <v>469</v>
      </c>
      <c r="C260" s="7">
        <v>4530000</v>
      </c>
      <c r="D260" s="56" t="s">
        <v>486</v>
      </c>
      <c r="E260" s="33" t="s">
        <v>471</v>
      </c>
      <c r="F260" s="11">
        <v>796</v>
      </c>
      <c r="G260" s="22" t="s">
        <v>16</v>
      </c>
      <c r="H260" s="7">
        <v>1</v>
      </c>
      <c r="I260" s="7">
        <v>28000000000</v>
      </c>
      <c r="J260" s="7" t="s">
        <v>386</v>
      </c>
      <c r="K260" s="79">
        <v>300000</v>
      </c>
      <c r="L260" s="25" t="s">
        <v>70</v>
      </c>
      <c r="M260" s="81">
        <v>41518</v>
      </c>
      <c r="N260" s="7" t="s">
        <v>69</v>
      </c>
      <c r="O260" s="11" t="s">
        <v>52</v>
      </c>
    </row>
    <row r="261" spans="1:15" ht="66" customHeight="1">
      <c r="A261" s="16">
        <f t="shared" si="5"/>
        <v>31</v>
      </c>
      <c r="B261" s="7" t="s">
        <v>469</v>
      </c>
      <c r="C261" s="7">
        <v>4530000</v>
      </c>
      <c r="D261" s="56" t="s">
        <v>486</v>
      </c>
      <c r="E261" s="33" t="s">
        <v>471</v>
      </c>
      <c r="F261" s="11">
        <v>796</v>
      </c>
      <c r="G261" s="22" t="s">
        <v>16</v>
      </c>
      <c r="H261" s="7">
        <v>1</v>
      </c>
      <c r="I261" s="7">
        <v>71000000000</v>
      </c>
      <c r="J261" s="7" t="s">
        <v>387</v>
      </c>
      <c r="K261" s="79">
        <v>300000</v>
      </c>
      <c r="L261" s="25" t="s">
        <v>70</v>
      </c>
      <c r="M261" s="81">
        <v>41518</v>
      </c>
      <c r="N261" s="7" t="s">
        <v>69</v>
      </c>
      <c r="O261" s="11" t="s">
        <v>52</v>
      </c>
    </row>
    <row r="262" spans="1:15" ht="53.25" customHeight="1">
      <c r="A262" s="16">
        <f t="shared" si="5"/>
        <v>32</v>
      </c>
      <c r="B262" s="32" t="s">
        <v>464</v>
      </c>
      <c r="C262" s="155">
        <v>4560000</v>
      </c>
      <c r="D262" s="57" t="s">
        <v>483</v>
      </c>
      <c r="E262" s="144" t="s">
        <v>466</v>
      </c>
      <c r="F262" s="11">
        <v>796</v>
      </c>
      <c r="G262" s="22" t="s">
        <v>16</v>
      </c>
      <c r="H262" s="7">
        <v>1</v>
      </c>
      <c r="I262" s="7">
        <v>92000000000</v>
      </c>
      <c r="J262" s="7" t="s">
        <v>261</v>
      </c>
      <c r="K262" s="69">
        <v>250000</v>
      </c>
      <c r="L262" s="25" t="s">
        <v>70</v>
      </c>
      <c r="M262" s="81">
        <v>41518</v>
      </c>
      <c r="N262" s="7" t="s">
        <v>69</v>
      </c>
      <c r="O262" s="11" t="s">
        <v>52</v>
      </c>
    </row>
    <row r="263" spans="1:15" ht="51" customHeight="1">
      <c r="A263" s="16">
        <f t="shared" si="5"/>
        <v>33</v>
      </c>
      <c r="B263" s="32" t="s">
        <v>464</v>
      </c>
      <c r="C263" s="155">
        <v>4560000</v>
      </c>
      <c r="D263" s="57" t="s">
        <v>483</v>
      </c>
      <c r="E263" s="144" t="s">
        <v>466</v>
      </c>
      <c r="F263" s="11">
        <v>796</v>
      </c>
      <c r="G263" s="22" t="s">
        <v>16</v>
      </c>
      <c r="H263" s="7">
        <v>1</v>
      </c>
      <c r="I263" s="7">
        <v>29000000000</v>
      </c>
      <c r="J263" s="7" t="s">
        <v>504</v>
      </c>
      <c r="K263" s="69">
        <v>250000</v>
      </c>
      <c r="L263" s="25" t="s">
        <v>70</v>
      </c>
      <c r="M263" s="81">
        <v>41518</v>
      </c>
      <c r="N263" s="7" t="s">
        <v>69</v>
      </c>
      <c r="O263" s="11" t="s">
        <v>52</v>
      </c>
    </row>
    <row r="264" spans="1:15" ht="54" customHeight="1">
      <c r="A264" s="16">
        <f t="shared" si="5"/>
        <v>34</v>
      </c>
      <c r="B264" s="32" t="s">
        <v>464</v>
      </c>
      <c r="C264" s="155">
        <v>4560000</v>
      </c>
      <c r="D264" s="57" t="s">
        <v>483</v>
      </c>
      <c r="E264" s="144" t="s">
        <v>466</v>
      </c>
      <c r="F264" s="11">
        <v>796</v>
      </c>
      <c r="G264" s="22" t="s">
        <v>16</v>
      </c>
      <c r="H264" s="7">
        <v>1</v>
      </c>
      <c r="I264" s="7">
        <v>32000000000</v>
      </c>
      <c r="J264" s="7" t="s">
        <v>505</v>
      </c>
      <c r="K264" s="69">
        <v>250000</v>
      </c>
      <c r="L264" s="25" t="s">
        <v>70</v>
      </c>
      <c r="M264" s="81">
        <v>41518</v>
      </c>
      <c r="N264" s="7" t="s">
        <v>69</v>
      </c>
      <c r="O264" s="11" t="s">
        <v>52</v>
      </c>
    </row>
    <row r="265" spans="1:15" ht="54" customHeight="1">
      <c r="A265" s="16">
        <f t="shared" si="5"/>
        <v>35</v>
      </c>
      <c r="B265" s="32" t="s">
        <v>464</v>
      </c>
      <c r="C265" s="155">
        <v>4560000</v>
      </c>
      <c r="D265" s="57" t="s">
        <v>497</v>
      </c>
      <c r="E265" s="144" t="s">
        <v>466</v>
      </c>
      <c r="F265" s="11">
        <v>796</v>
      </c>
      <c r="G265" s="22" t="s">
        <v>16</v>
      </c>
      <c r="H265" s="7">
        <v>1</v>
      </c>
      <c r="I265" s="7">
        <v>63000000000</v>
      </c>
      <c r="J265" s="7" t="s">
        <v>506</v>
      </c>
      <c r="K265" s="69">
        <v>250000</v>
      </c>
      <c r="L265" s="25" t="s">
        <v>70</v>
      </c>
      <c r="M265" s="81" t="s">
        <v>507</v>
      </c>
      <c r="N265" s="7" t="s">
        <v>69</v>
      </c>
      <c r="O265" s="11" t="s">
        <v>52</v>
      </c>
    </row>
    <row r="266" spans="1:15" ht="51" customHeight="1">
      <c r="A266" s="43">
        <f t="shared" si="5"/>
        <v>36</v>
      </c>
      <c r="B266" s="45" t="s">
        <v>464</v>
      </c>
      <c r="C266" s="196">
        <v>4560000</v>
      </c>
      <c r="D266" s="197" t="s">
        <v>483</v>
      </c>
      <c r="E266" s="198" t="s">
        <v>466</v>
      </c>
      <c r="F266" s="199">
        <v>796</v>
      </c>
      <c r="G266" s="200" t="s">
        <v>16</v>
      </c>
      <c r="H266" s="12">
        <v>1</v>
      </c>
      <c r="I266" s="12">
        <v>14000000000</v>
      </c>
      <c r="J266" s="12" t="s">
        <v>508</v>
      </c>
      <c r="K266" s="157">
        <v>250000</v>
      </c>
      <c r="L266" s="201" t="s">
        <v>70</v>
      </c>
      <c r="M266" s="202">
        <v>41518</v>
      </c>
      <c r="N266" s="12" t="s">
        <v>69</v>
      </c>
      <c r="O266" s="199" t="s">
        <v>52</v>
      </c>
    </row>
    <row r="267" spans="1:15" s="203" customFormat="1" ht="63">
      <c r="A267" s="16">
        <f t="shared" si="5"/>
        <v>37</v>
      </c>
      <c r="B267" s="7" t="s">
        <v>24</v>
      </c>
      <c r="C267" s="7">
        <v>7200000</v>
      </c>
      <c r="D267" s="159" t="s">
        <v>510</v>
      </c>
      <c r="E267" s="56" t="s">
        <v>511</v>
      </c>
      <c r="F267" s="7">
        <v>796</v>
      </c>
      <c r="G267" s="11" t="s">
        <v>16</v>
      </c>
      <c r="H267" s="11">
        <v>1</v>
      </c>
      <c r="I267" s="7">
        <v>45000000000</v>
      </c>
      <c r="J267" s="7" t="s">
        <v>23</v>
      </c>
      <c r="K267" s="67">
        <v>157500</v>
      </c>
      <c r="L267" s="26" t="s">
        <v>54</v>
      </c>
      <c r="M267" s="81" t="s">
        <v>29</v>
      </c>
      <c r="N267" s="81" t="s">
        <v>53</v>
      </c>
      <c r="O267" s="81" t="s">
        <v>52</v>
      </c>
    </row>
    <row r="268" spans="1:15" ht="94.5">
      <c r="A268" s="204">
        <f t="shared" si="5"/>
        <v>38</v>
      </c>
      <c r="B268" s="47" t="s">
        <v>21</v>
      </c>
      <c r="C268" s="47">
        <v>7320011</v>
      </c>
      <c r="D268" s="48" t="s">
        <v>524</v>
      </c>
      <c r="E268" s="48" t="s">
        <v>13</v>
      </c>
      <c r="F268" s="47">
        <v>356</v>
      </c>
      <c r="G268" s="47" t="s">
        <v>18</v>
      </c>
      <c r="H268" s="50">
        <f>2760/4</f>
        <v>690</v>
      </c>
      <c r="I268" s="47">
        <v>45000000000</v>
      </c>
      <c r="J268" s="47" t="s">
        <v>12</v>
      </c>
      <c r="K268" s="51">
        <f>30000000+50000000+36475000</f>
        <v>116475000</v>
      </c>
      <c r="L268" s="70" t="s">
        <v>54</v>
      </c>
      <c r="M268" s="71" t="s">
        <v>29</v>
      </c>
      <c r="N268" s="49" t="s">
        <v>53</v>
      </c>
      <c r="O268" s="49" t="s">
        <v>52</v>
      </c>
    </row>
    <row r="269" spans="1:15" ht="63">
      <c r="A269" s="16">
        <f t="shared" si="5"/>
        <v>39</v>
      </c>
      <c r="B269" s="32" t="s">
        <v>21</v>
      </c>
      <c r="C269" s="32">
        <v>7320011</v>
      </c>
      <c r="D269" s="33" t="s">
        <v>525</v>
      </c>
      <c r="E269" s="33" t="s">
        <v>526</v>
      </c>
      <c r="F269" s="32">
        <v>356</v>
      </c>
      <c r="G269" s="32" t="s">
        <v>18</v>
      </c>
      <c r="H269" s="35">
        <v>45</v>
      </c>
      <c r="I269" s="32">
        <v>45000000000</v>
      </c>
      <c r="J269" s="32" t="s">
        <v>12</v>
      </c>
      <c r="K269" s="36">
        <f>20000000+16255200</f>
        <v>36255200</v>
      </c>
      <c r="L269" s="37" t="s">
        <v>54</v>
      </c>
      <c r="M269" s="38" t="s">
        <v>375</v>
      </c>
      <c r="N269" s="34" t="s">
        <v>53</v>
      </c>
      <c r="O269" s="34" t="s">
        <v>52</v>
      </c>
    </row>
    <row r="270" spans="1:15" ht="21" customHeight="1">
      <c r="A270" s="238" t="s">
        <v>9</v>
      </c>
      <c r="B270" s="239"/>
      <c r="C270" s="239"/>
      <c r="D270" s="239"/>
      <c r="E270" s="239"/>
      <c r="F270" s="239"/>
      <c r="G270" s="239"/>
      <c r="H270" s="239"/>
      <c r="I270" s="239"/>
      <c r="J270" s="239"/>
      <c r="K270" s="239"/>
      <c r="L270" s="239"/>
      <c r="M270" s="239"/>
      <c r="N270" s="239"/>
      <c r="O270" s="240"/>
    </row>
    <row r="271" spans="1:15" ht="193.5" customHeight="1">
      <c r="A271" s="16">
        <v>1</v>
      </c>
      <c r="B271" s="16" t="s">
        <v>80</v>
      </c>
      <c r="C271" s="16">
        <v>7250020</v>
      </c>
      <c r="D271" s="55" t="s">
        <v>137</v>
      </c>
      <c r="E271" s="55" t="s">
        <v>138</v>
      </c>
      <c r="F271" s="16">
        <v>796</v>
      </c>
      <c r="G271" s="16" t="s">
        <v>16</v>
      </c>
      <c r="H271" s="16">
        <v>1</v>
      </c>
      <c r="I271" s="16">
        <v>45000000000</v>
      </c>
      <c r="J271" s="16" t="s">
        <v>23</v>
      </c>
      <c r="K271" s="127">
        <v>1000000</v>
      </c>
      <c r="L271" s="167" t="s">
        <v>54</v>
      </c>
      <c r="M271" s="86" t="s">
        <v>30</v>
      </c>
      <c r="N271" s="89" t="s">
        <v>53</v>
      </c>
      <c r="O271" s="89" t="s">
        <v>52</v>
      </c>
    </row>
    <row r="272" spans="1:15" ht="86.25" customHeight="1">
      <c r="A272" s="16">
        <f>A271+1</f>
        <v>2</v>
      </c>
      <c r="B272" s="16" t="s">
        <v>24</v>
      </c>
      <c r="C272" s="16">
        <v>7260090</v>
      </c>
      <c r="D272" s="84" t="s">
        <v>100</v>
      </c>
      <c r="E272" s="55" t="s">
        <v>101</v>
      </c>
      <c r="F272" s="16">
        <v>796</v>
      </c>
      <c r="G272" s="16" t="s">
        <v>16</v>
      </c>
      <c r="H272" s="16">
        <v>1</v>
      </c>
      <c r="I272" s="16">
        <v>45000000000</v>
      </c>
      <c r="J272" s="16" t="s">
        <v>23</v>
      </c>
      <c r="K272" s="127">
        <v>37000</v>
      </c>
      <c r="L272" s="167" t="s">
        <v>54</v>
      </c>
      <c r="M272" s="86" t="s">
        <v>30</v>
      </c>
      <c r="N272" s="89" t="s">
        <v>53</v>
      </c>
      <c r="O272" s="89" t="s">
        <v>52</v>
      </c>
    </row>
    <row r="273" spans="1:15" ht="110.25">
      <c r="A273" s="16">
        <f t="shared" ref="A273:A296" si="6">A272+1</f>
        <v>3</v>
      </c>
      <c r="B273" s="16" t="s">
        <v>102</v>
      </c>
      <c r="C273" s="16">
        <v>5262710</v>
      </c>
      <c r="D273" s="84" t="s">
        <v>103</v>
      </c>
      <c r="E273" s="194" t="s">
        <v>104</v>
      </c>
      <c r="F273" s="16">
        <v>796</v>
      </c>
      <c r="G273" s="16" t="s">
        <v>16</v>
      </c>
      <c r="H273" s="16">
        <v>1</v>
      </c>
      <c r="I273" s="16">
        <v>45000000000</v>
      </c>
      <c r="J273" s="16" t="s">
        <v>23</v>
      </c>
      <c r="K273" s="127">
        <v>300000</v>
      </c>
      <c r="L273" s="167" t="s">
        <v>54</v>
      </c>
      <c r="M273" s="86" t="s">
        <v>30</v>
      </c>
      <c r="N273" s="89" t="s">
        <v>53</v>
      </c>
      <c r="O273" s="89" t="s">
        <v>52</v>
      </c>
    </row>
    <row r="274" spans="1:15" ht="31.5">
      <c r="A274" s="16">
        <f t="shared" si="6"/>
        <v>4</v>
      </c>
      <c r="B274" s="7" t="s">
        <v>37</v>
      </c>
      <c r="C274" s="7">
        <v>7320011</v>
      </c>
      <c r="D274" s="56" t="s">
        <v>56</v>
      </c>
      <c r="E274" s="56" t="s">
        <v>38</v>
      </c>
      <c r="F274" s="7">
        <v>796</v>
      </c>
      <c r="G274" s="7" t="s">
        <v>16</v>
      </c>
      <c r="H274" s="7">
        <v>1</v>
      </c>
      <c r="I274" s="7">
        <v>45000000000</v>
      </c>
      <c r="J274" s="7" t="s">
        <v>32</v>
      </c>
      <c r="K274" s="69">
        <v>150000</v>
      </c>
      <c r="L274" s="24" t="s">
        <v>54</v>
      </c>
      <c r="M274" s="81" t="s">
        <v>30</v>
      </c>
      <c r="N274" s="7" t="s">
        <v>53</v>
      </c>
      <c r="O274" s="11" t="s">
        <v>52</v>
      </c>
    </row>
    <row r="275" spans="1:15" ht="31.5">
      <c r="A275" s="16">
        <f t="shared" si="6"/>
        <v>5</v>
      </c>
      <c r="B275" s="7" t="s">
        <v>37</v>
      </c>
      <c r="C275" s="91">
        <v>9213010</v>
      </c>
      <c r="D275" s="56" t="s">
        <v>55</v>
      </c>
      <c r="E275" s="56" t="s">
        <v>39</v>
      </c>
      <c r="F275" s="7">
        <v>355</v>
      </c>
      <c r="G275" s="7" t="s">
        <v>19</v>
      </c>
      <c r="H275" s="7">
        <v>900</v>
      </c>
      <c r="I275" s="7">
        <v>45000000000</v>
      </c>
      <c r="J275" s="7" t="s">
        <v>32</v>
      </c>
      <c r="K275" s="69">
        <v>150000</v>
      </c>
      <c r="L275" s="24" t="s">
        <v>54</v>
      </c>
      <c r="M275" s="81" t="s">
        <v>30</v>
      </c>
      <c r="N275" s="7" t="s">
        <v>53</v>
      </c>
      <c r="O275" s="11" t="s">
        <v>52</v>
      </c>
    </row>
    <row r="276" spans="1:15" ht="78.75">
      <c r="A276" s="16">
        <f t="shared" si="6"/>
        <v>6</v>
      </c>
      <c r="B276" s="92" t="s">
        <v>150</v>
      </c>
      <c r="C276" s="7" t="s">
        <v>151</v>
      </c>
      <c r="D276" s="56" t="s">
        <v>152</v>
      </c>
      <c r="E276" s="56" t="s">
        <v>153</v>
      </c>
      <c r="F276" s="7">
        <v>796</v>
      </c>
      <c r="G276" s="7" t="s">
        <v>16</v>
      </c>
      <c r="H276" s="7" t="s">
        <v>154</v>
      </c>
      <c r="I276" s="7">
        <v>45000000000</v>
      </c>
      <c r="J276" s="7" t="s">
        <v>23</v>
      </c>
      <c r="K276" s="69">
        <v>2000000</v>
      </c>
      <c r="L276" s="93" t="s">
        <v>161</v>
      </c>
      <c r="M276" s="93" t="s">
        <v>162</v>
      </c>
      <c r="N276" s="81" t="s">
        <v>64</v>
      </c>
      <c r="O276" s="81" t="s">
        <v>63</v>
      </c>
    </row>
    <row r="277" spans="1:15" ht="47.25">
      <c r="A277" s="16">
        <f t="shared" si="6"/>
        <v>7</v>
      </c>
      <c r="B277" s="7" t="s">
        <v>155</v>
      </c>
      <c r="C277" s="7" t="s">
        <v>156</v>
      </c>
      <c r="D277" s="56" t="s">
        <v>157</v>
      </c>
      <c r="E277" s="56" t="s">
        <v>158</v>
      </c>
      <c r="F277" s="7">
        <v>625</v>
      </c>
      <c r="G277" s="7" t="s">
        <v>159</v>
      </c>
      <c r="H277" s="7">
        <v>1</v>
      </c>
      <c r="I277" s="7">
        <v>45000000000</v>
      </c>
      <c r="J277" s="7" t="s">
        <v>23</v>
      </c>
      <c r="K277" s="69">
        <v>500000</v>
      </c>
      <c r="L277" s="93" t="s">
        <v>54</v>
      </c>
      <c r="M277" s="93" t="s">
        <v>162</v>
      </c>
      <c r="N277" s="81" t="s">
        <v>53</v>
      </c>
      <c r="O277" s="81" t="s">
        <v>52</v>
      </c>
    </row>
    <row r="278" spans="1:15" s="124" customFormat="1" ht="166.5" customHeight="1">
      <c r="A278" s="16">
        <f t="shared" si="6"/>
        <v>8</v>
      </c>
      <c r="B278" s="115">
        <v>66</v>
      </c>
      <c r="C278" s="115">
        <v>660000</v>
      </c>
      <c r="D278" s="117" t="s">
        <v>244</v>
      </c>
      <c r="E278" s="58" t="s">
        <v>582</v>
      </c>
      <c r="F278" s="118">
        <v>796</v>
      </c>
      <c r="G278" s="115" t="s">
        <v>16</v>
      </c>
      <c r="H278" s="117" t="s">
        <v>245</v>
      </c>
      <c r="I278" s="118">
        <v>45000000000</v>
      </c>
      <c r="J278" s="118" t="s">
        <v>23</v>
      </c>
      <c r="K278" s="205">
        <v>549000</v>
      </c>
      <c r="L278" s="121" t="s">
        <v>54</v>
      </c>
      <c r="M278" s="186" t="s">
        <v>246</v>
      </c>
      <c r="N278" s="123" t="s">
        <v>53</v>
      </c>
      <c r="O278" s="206" t="s">
        <v>52</v>
      </c>
    </row>
    <row r="279" spans="1:15" s="42" customFormat="1" ht="63">
      <c r="A279" s="16">
        <f t="shared" si="6"/>
        <v>9</v>
      </c>
      <c r="B279" s="7" t="s">
        <v>247</v>
      </c>
      <c r="C279" s="16">
        <v>9213000</v>
      </c>
      <c r="D279" s="55" t="s">
        <v>376</v>
      </c>
      <c r="E279" s="56" t="s">
        <v>275</v>
      </c>
      <c r="F279" s="16">
        <v>356</v>
      </c>
      <c r="G279" s="16" t="s">
        <v>272</v>
      </c>
      <c r="H279" s="16" t="s">
        <v>273</v>
      </c>
      <c r="I279" s="16">
        <v>18401000000</v>
      </c>
      <c r="J279" s="16" t="s">
        <v>377</v>
      </c>
      <c r="K279" s="127">
        <v>841000</v>
      </c>
      <c r="L279" s="126" t="s">
        <v>54</v>
      </c>
      <c r="M279" s="167" t="s">
        <v>378</v>
      </c>
      <c r="N279" s="16" t="s">
        <v>53</v>
      </c>
      <c r="O279" s="16" t="s">
        <v>52</v>
      </c>
    </row>
    <row r="280" spans="1:15" s="42" customFormat="1" ht="63">
      <c r="A280" s="16">
        <f t="shared" si="6"/>
        <v>10</v>
      </c>
      <c r="B280" s="7" t="s">
        <v>247</v>
      </c>
      <c r="C280" s="16">
        <v>9213000</v>
      </c>
      <c r="D280" s="55" t="s">
        <v>347</v>
      </c>
      <c r="E280" s="56" t="s">
        <v>275</v>
      </c>
      <c r="F280" s="16">
        <v>356</v>
      </c>
      <c r="G280" s="16" t="s">
        <v>272</v>
      </c>
      <c r="H280" s="16" t="s">
        <v>273</v>
      </c>
      <c r="I280" s="16">
        <v>36401000000</v>
      </c>
      <c r="J280" s="16" t="s">
        <v>379</v>
      </c>
      <c r="K280" s="127">
        <v>401000</v>
      </c>
      <c r="L280" s="126" t="s">
        <v>54</v>
      </c>
      <c r="M280" s="167" t="s">
        <v>30</v>
      </c>
      <c r="N280" s="16" t="s">
        <v>53</v>
      </c>
      <c r="O280" s="16" t="s">
        <v>52</v>
      </c>
    </row>
    <row r="281" spans="1:15" s="42" customFormat="1" ht="63">
      <c r="A281" s="16">
        <f t="shared" si="6"/>
        <v>11</v>
      </c>
      <c r="B281" s="7" t="s">
        <v>247</v>
      </c>
      <c r="C281" s="16">
        <v>9213000</v>
      </c>
      <c r="D281" s="55" t="s">
        <v>380</v>
      </c>
      <c r="E281" s="56" t="s">
        <v>275</v>
      </c>
      <c r="F281" s="16">
        <v>356</v>
      </c>
      <c r="G281" s="16" t="s">
        <v>272</v>
      </c>
      <c r="H281" s="16" t="s">
        <v>273</v>
      </c>
      <c r="I281" s="128" t="s">
        <v>345</v>
      </c>
      <c r="J281" s="16" t="s">
        <v>381</v>
      </c>
      <c r="K281" s="127">
        <v>874000</v>
      </c>
      <c r="L281" s="126" t="s">
        <v>54</v>
      </c>
      <c r="M281" s="167" t="s">
        <v>378</v>
      </c>
      <c r="N281" s="16" t="s">
        <v>53</v>
      </c>
      <c r="O281" s="16" t="s">
        <v>52</v>
      </c>
    </row>
    <row r="282" spans="1:15" s="42" customFormat="1" ht="63">
      <c r="A282" s="16">
        <f t="shared" si="6"/>
        <v>12</v>
      </c>
      <c r="B282" s="7" t="s">
        <v>247</v>
      </c>
      <c r="C282" s="16">
        <v>9213000</v>
      </c>
      <c r="D282" s="55" t="s">
        <v>356</v>
      </c>
      <c r="E282" s="56" t="s">
        <v>275</v>
      </c>
      <c r="F282" s="16">
        <v>356</v>
      </c>
      <c r="G282" s="16" t="s">
        <v>272</v>
      </c>
      <c r="H282" s="16" t="s">
        <v>273</v>
      </c>
      <c r="I282" s="16">
        <v>65401000000</v>
      </c>
      <c r="J282" s="16" t="s">
        <v>382</v>
      </c>
      <c r="K282" s="127">
        <v>614000</v>
      </c>
      <c r="L282" s="126" t="s">
        <v>54</v>
      </c>
      <c r="M282" s="167" t="s">
        <v>378</v>
      </c>
      <c r="N282" s="16" t="s">
        <v>53</v>
      </c>
      <c r="O282" s="16" t="s">
        <v>52</v>
      </c>
    </row>
    <row r="283" spans="1:15" s="42" customFormat="1" ht="63">
      <c r="A283" s="16">
        <f t="shared" si="6"/>
        <v>13</v>
      </c>
      <c r="B283" s="7" t="s">
        <v>247</v>
      </c>
      <c r="C283" s="16">
        <v>9213000</v>
      </c>
      <c r="D283" s="55" t="s">
        <v>380</v>
      </c>
      <c r="E283" s="56" t="s">
        <v>275</v>
      </c>
      <c r="F283" s="16">
        <v>356</v>
      </c>
      <c r="G283" s="16" t="s">
        <v>272</v>
      </c>
      <c r="H283" s="16" t="s">
        <v>273</v>
      </c>
      <c r="I283" s="16">
        <v>57401000000</v>
      </c>
      <c r="J283" s="16" t="s">
        <v>383</v>
      </c>
      <c r="K283" s="127">
        <v>589000</v>
      </c>
      <c r="L283" s="126" t="s">
        <v>54</v>
      </c>
      <c r="M283" s="207" t="s">
        <v>162</v>
      </c>
      <c r="N283" s="16" t="s">
        <v>53</v>
      </c>
      <c r="O283" s="16" t="s">
        <v>52</v>
      </c>
    </row>
    <row r="284" spans="1:15" s="42" customFormat="1" ht="63">
      <c r="A284" s="16">
        <f t="shared" si="6"/>
        <v>14</v>
      </c>
      <c r="B284" s="7" t="s">
        <v>247</v>
      </c>
      <c r="C284" s="16">
        <v>9213000</v>
      </c>
      <c r="D284" s="55" t="s">
        <v>356</v>
      </c>
      <c r="E284" s="56" t="s">
        <v>275</v>
      </c>
      <c r="F284" s="16">
        <v>356</v>
      </c>
      <c r="G284" s="16" t="s">
        <v>272</v>
      </c>
      <c r="H284" s="16" t="s">
        <v>273</v>
      </c>
      <c r="I284" s="16">
        <v>86401000000</v>
      </c>
      <c r="J284" s="16" t="s">
        <v>384</v>
      </c>
      <c r="K284" s="127">
        <v>511000</v>
      </c>
      <c r="L284" s="126" t="s">
        <v>54</v>
      </c>
      <c r="M284" s="167" t="s">
        <v>378</v>
      </c>
      <c r="N284" s="16" t="s">
        <v>53</v>
      </c>
      <c r="O284" s="16" t="s">
        <v>52</v>
      </c>
    </row>
    <row r="285" spans="1:15" s="42" customFormat="1" ht="63">
      <c r="A285" s="16">
        <f t="shared" si="6"/>
        <v>15</v>
      </c>
      <c r="B285" s="7" t="s">
        <v>247</v>
      </c>
      <c r="C285" s="16">
        <v>9213000</v>
      </c>
      <c r="D285" s="55" t="s">
        <v>376</v>
      </c>
      <c r="E285" s="56" t="s">
        <v>275</v>
      </c>
      <c r="F285" s="16">
        <v>356</v>
      </c>
      <c r="G285" s="16" t="s">
        <v>272</v>
      </c>
      <c r="H285" s="16" t="s">
        <v>273</v>
      </c>
      <c r="I285" s="16">
        <v>40000000000</v>
      </c>
      <c r="J285" s="16" t="s">
        <v>385</v>
      </c>
      <c r="K285" s="127">
        <v>967000</v>
      </c>
      <c r="L285" s="126" t="s">
        <v>54</v>
      </c>
      <c r="M285" s="167" t="s">
        <v>378</v>
      </c>
      <c r="N285" s="16" t="s">
        <v>53</v>
      </c>
      <c r="O285" s="16" t="s">
        <v>52</v>
      </c>
    </row>
    <row r="286" spans="1:15" s="42" customFormat="1" ht="63">
      <c r="A286" s="16">
        <f t="shared" si="6"/>
        <v>16</v>
      </c>
      <c r="B286" s="7" t="s">
        <v>247</v>
      </c>
      <c r="C286" s="16">
        <v>9213000</v>
      </c>
      <c r="D286" s="55" t="s">
        <v>365</v>
      </c>
      <c r="E286" s="56" t="s">
        <v>275</v>
      </c>
      <c r="F286" s="16">
        <v>356</v>
      </c>
      <c r="G286" s="16" t="s">
        <v>272</v>
      </c>
      <c r="H286" s="16" t="s">
        <v>273</v>
      </c>
      <c r="I286" s="16">
        <v>28401000000</v>
      </c>
      <c r="J286" s="16" t="s">
        <v>386</v>
      </c>
      <c r="K286" s="127">
        <v>414000</v>
      </c>
      <c r="L286" s="126" t="s">
        <v>54</v>
      </c>
      <c r="M286" s="207" t="s">
        <v>162</v>
      </c>
      <c r="N286" s="16" t="s">
        <v>53</v>
      </c>
      <c r="O286" s="16" t="s">
        <v>52</v>
      </c>
    </row>
    <row r="287" spans="1:15" s="42" customFormat="1" ht="63">
      <c r="A287" s="16">
        <f t="shared" si="6"/>
        <v>17</v>
      </c>
      <c r="B287" s="7" t="s">
        <v>247</v>
      </c>
      <c r="C287" s="16">
        <v>9213000</v>
      </c>
      <c r="D287" s="55" t="s">
        <v>315</v>
      </c>
      <c r="E287" s="56" t="s">
        <v>275</v>
      </c>
      <c r="F287" s="16">
        <v>356</v>
      </c>
      <c r="G287" s="16" t="s">
        <v>272</v>
      </c>
      <c r="H287" s="16" t="s">
        <v>273</v>
      </c>
      <c r="I287" s="16">
        <v>70401000000</v>
      </c>
      <c r="J287" s="16" t="s">
        <v>387</v>
      </c>
      <c r="K287" s="127">
        <v>614000</v>
      </c>
      <c r="L287" s="126" t="s">
        <v>54</v>
      </c>
      <c r="M287" s="167" t="s">
        <v>378</v>
      </c>
      <c r="N287" s="16" t="s">
        <v>53</v>
      </c>
      <c r="O287" s="16" t="s">
        <v>52</v>
      </c>
    </row>
    <row r="288" spans="1:15" s="124" customFormat="1" ht="115.5" customHeight="1">
      <c r="A288" s="16">
        <f t="shared" si="6"/>
        <v>18</v>
      </c>
      <c r="B288" s="131" t="s">
        <v>391</v>
      </c>
      <c r="C288" s="141">
        <v>6400000</v>
      </c>
      <c r="D288" s="60" t="s">
        <v>436</v>
      </c>
      <c r="E288" s="132" t="s">
        <v>412</v>
      </c>
      <c r="F288" s="131">
        <v>796</v>
      </c>
      <c r="G288" s="131" t="s">
        <v>16</v>
      </c>
      <c r="H288" s="133">
        <v>1</v>
      </c>
      <c r="I288" s="131">
        <v>45000000000</v>
      </c>
      <c r="J288" s="131" t="s">
        <v>23</v>
      </c>
      <c r="K288" s="208">
        <v>10704000</v>
      </c>
      <c r="L288" s="209" t="s">
        <v>54</v>
      </c>
      <c r="M288" s="136" t="s">
        <v>437</v>
      </c>
      <c r="N288" s="135" t="s">
        <v>53</v>
      </c>
      <c r="O288" s="135" t="s">
        <v>52</v>
      </c>
    </row>
    <row r="289" spans="1:15" ht="52.5" customHeight="1">
      <c r="A289" s="16">
        <f t="shared" si="6"/>
        <v>19</v>
      </c>
      <c r="B289" s="7" t="s">
        <v>173</v>
      </c>
      <c r="C289" s="7">
        <v>6420050</v>
      </c>
      <c r="D289" s="56" t="s">
        <v>453</v>
      </c>
      <c r="E289" s="56" t="s">
        <v>442</v>
      </c>
      <c r="F289" s="7">
        <v>796</v>
      </c>
      <c r="G289" s="7" t="s">
        <v>16</v>
      </c>
      <c r="H289" s="69">
        <v>1</v>
      </c>
      <c r="I289" s="7">
        <v>40000000000</v>
      </c>
      <c r="J289" s="7" t="s">
        <v>385</v>
      </c>
      <c r="K289" s="69">
        <v>1920000</v>
      </c>
      <c r="L289" s="126" t="s">
        <v>54</v>
      </c>
      <c r="M289" s="81" t="s">
        <v>454</v>
      </c>
      <c r="N289" s="7" t="s">
        <v>53</v>
      </c>
      <c r="O289" s="11" t="s">
        <v>52</v>
      </c>
    </row>
    <row r="290" spans="1:15" ht="81" customHeight="1">
      <c r="A290" s="16">
        <f t="shared" si="6"/>
        <v>20</v>
      </c>
      <c r="B290" s="7" t="s">
        <v>173</v>
      </c>
      <c r="C290" s="7">
        <v>6420050</v>
      </c>
      <c r="D290" s="56" t="s">
        <v>447</v>
      </c>
      <c r="E290" s="56" t="s">
        <v>455</v>
      </c>
      <c r="F290" s="7">
        <v>796</v>
      </c>
      <c r="G290" s="7" t="s">
        <v>16</v>
      </c>
      <c r="H290" s="7">
        <v>1</v>
      </c>
      <c r="I290" s="7" t="s">
        <v>456</v>
      </c>
      <c r="J290" s="7" t="s">
        <v>457</v>
      </c>
      <c r="K290" s="69">
        <v>115200</v>
      </c>
      <c r="L290" s="126" t="s">
        <v>54</v>
      </c>
      <c r="M290" s="81" t="s">
        <v>458</v>
      </c>
      <c r="N290" s="7" t="s">
        <v>53</v>
      </c>
      <c r="O290" s="11" t="s">
        <v>52</v>
      </c>
    </row>
    <row r="291" spans="1:15" ht="47.25">
      <c r="A291" s="16">
        <f t="shared" si="6"/>
        <v>21</v>
      </c>
      <c r="B291" s="7" t="s">
        <v>173</v>
      </c>
      <c r="C291" s="7">
        <v>6420050</v>
      </c>
      <c r="D291" s="56" t="s">
        <v>459</v>
      </c>
      <c r="E291" s="56" t="s">
        <v>460</v>
      </c>
      <c r="F291" s="7">
        <v>796</v>
      </c>
      <c r="G291" s="7" t="s">
        <v>16</v>
      </c>
      <c r="H291" s="7">
        <v>1</v>
      </c>
      <c r="I291" s="7">
        <v>45000000000</v>
      </c>
      <c r="J291" s="7" t="s">
        <v>450</v>
      </c>
      <c r="K291" s="69">
        <v>8333000</v>
      </c>
      <c r="L291" s="126" t="s">
        <v>54</v>
      </c>
      <c r="M291" s="81" t="s">
        <v>461</v>
      </c>
      <c r="N291" s="7" t="s">
        <v>53</v>
      </c>
      <c r="O291" s="11" t="s">
        <v>52</v>
      </c>
    </row>
    <row r="292" spans="1:15" ht="63">
      <c r="A292" s="16">
        <f t="shared" si="6"/>
        <v>22</v>
      </c>
      <c r="B292" s="7" t="s">
        <v>173</v>
      </c>
      <c r="C292" s="7">
        <v>6420050</v>
      </c>
      <c r="D292" s="56" t="s">
        <v>462</v>
      </c>
      <c r="E292" s="56" t="s">
        <v>463</v>
      </c>
      <c r="F292" s="7">
        <v>796</v>
      </c>
      <c r="G292" s="7" t="s">
        <v>16</v>
      </c>
      <c r="H292" s="7">
        <v>1</v>
      </c>
      <c r="I292" s="7">
        <v>40000000000</v>
      </c>
      <c r="J292" s="7" t="s">
        <v>385</v>
      </c>
      <c r="K292" s="69">
        <v>171000</v>
      </c>
      <c r="L292" s="126" t="s">
        <v>54</v>
      </c>
      <c r="M292" s="81" t="s">
        <v>454</v>
      </c>
      <c r="N292" s="7" t="s">
        <v>53</v>
      </c>
      <c r="O292" s="11" t="s">
        <v>52</v>
      </c>
    </row>
    <row r="293" spans="1:15" ht="84" customHeight="1">
      <c r="A293" s="16">
        <f t="shared" si="6"/>
        <v>23</v>
      </c>
      <c r="B293" s="7" t="s">
        <v>469</v>
      </c>
      <c r="C293" s="7">
        <v>4530000</v>
      </c>
      <c r="D293" s="56" t="s">
        <v>486</v>
      </c>
      <c r="E293" s="33" t="s">
        <v>471</v>
      </c>
      <c r="F293" s="11">
        <v>796</v>
      </c>
      <c r="G293" s="22" t="s">
        <v>16</v>
      </c>
      <c r="H293" s="7">
        <v>1</v>
      </c>
      <c r="I293" s="22">
        <v>92000000000</v>
      </c>
      <c r="J293" s="7" t="s">
        <v>261</v>
      </c>
      <c r="K293" s="79">
        <v>300000</v>
      </c>
      <c r="L293" s="25" t="s">
        <v>161</v>
      </c>
      <c r="M293" s="81">
        <v>41609</v>
      </c>
      <c r="N293" s="7" t="s">
        <v>69</v>
      </c>
      <c r="O293" s="11" t="s">
        <v>52</v>
      </c>
    </row>
    <row r="294" spans="1:15" ht="71.25" customHeight="1">
      <c r="A294" s="43">
        <f t="shared" si="6"/>
        <v>24</v>
      </c>
      <c r="B294" s="12" t="s">
        <v>469</v>
      </c>
      <c r="C294" s="12">
        <v>4530000</v>
      </c>
      <c r="D294" s="61" t="s">
        <v>486</v>
      </c>
      <c r="E294" s="46" t="s">
        <v>471</v>
      </c>
      <c r="F294" s="199">
        <v>796</v>
      </c>
      <c r="G294" s="200" t="s">
        <v>16</v>
      </c>
      <c r="H294" s="12">
        <v>1</v>
      </c>
      <c r="I294" s="200">
        <v>29000000000</v>
      </c>
      <c r="J294" s="12" t="s">
        <v>504</v>
      </c>
      <c r="K294" s="210">
        <v>300000</v>
      </c>
      <c r="L294" s="201" t="s">
        <v>161</v>
      </c>
      <c r="M294" s="202">
        <v>41609</v>
      </c>
      <c r="N294" s="12" t="s">
        <v>69</v>
      </c>
      <c r="O294" s="199" t="s">
        <v>52</v>
      </c>
    </row>
    <row r="295" spans="1:15" s="203" customFormat="1" ht="81.75" customHeight="1">
      <c r="A295" s="16">
        <f t="shared" si="6"/>
        <v>25</v>
      </c>
      <c r="B295" s="7" t="s">
        <v>24</v>
      </c>
      <c r="C295" s="7">
        <v>7200000</v>
      </c>
      <c r="D295" s="159" t="s">
        <v>510</v>
      </c>
      <c r="E295" s="56" t="s">
        <v>511</v>
      </c>
      <c r="F295" s="7">
        <v>796</v>
      </c>
      <c r="G295" s="11" t="s">
        <v>16</v>
      </c>
      <c r="H295" s="11">
        <v>1</v>
      </c>
      <c r="I295" s="7">
        <v>45000000000</v>
      </c>
      <c r="J295" s="7" t="s">
        <v>23</v>
      </c>
      <c r="K295" s="67">
        <v>157500</v>
      </c>
      <c r="L295" s="26" t="s">
        <v>54</v>
      </c>
      <c r="M295" s="81" t="s">
        <v>30</v>
      </c>
      <c r="N295" s="81" t="s">
        <v>53</v>
      </c>
      <c r="O295" s="81" t="s">
        <v>52</v>
      </c>
    </row>
    <row r="296" spans="1:15" ht="94.5">
      <c r="A296" s="204">
        <f t="shared" si="6"/>
        <v>26</v>
      </c>
      <c r="B296" s="47" t="s">
        <v>21</v>
      </c>
      <c r="C296" s="47">
        <v>7320011</v>
      </c>
      <c r="D296" s="48" t="s">
        <v>524</v>
      </c>
      <c r="E296" s="48" t="s">
        <v>13</v>
      </c>
      <c r="F296" s="47">
        <v>356</v>
      </c>
      <c r="G296" s="47" t="s">
        <v>18</v>
      </c>
      <c r="H296" s="50">
        <f>2760/4</f>
        <v>690</v>
      </c>
      <c r="I296" s="47">
        <v>45000000000</v>
      </c>
      <c r="J296" s="47" t="s">
        <v>12</v>
      </c>
      <c r="K296" s="51">
        <f>21000000+50000000+36475000</f>
        <v>107475000</v>
      </c>
      <c r="L296" s="51" t="s">
        <v>54</v>
      </c>
      <c r="M296" s="47" t="s">
        <v>30</v>
      </c>
      <c r="N296" s="49" t="s">
        <v>53</v>
      </c>
      <c r="O296" s="49" t="s">
        <v>52</v>
      </c>
    </row>
    <row r="297" spans="1:15" s="203" customFormat="1">
      <c r="B297" s="211"/>
      <c r="C297" s="211"/>
      <c r="D297" s="212"/>
      <c r="E297" s="212"/>
      <c r="K297" s="213"/>
    </row>
    <row r="298" spans="1:15" s="203" customFormat="1">
      <c r="B298" s="211"/>
      <c r="C298" s="211"/>
      <c r="D298" s="212"/>
      <c r="E298" s="212"/>
      <c r="K298" s="213"/>
    </row>
    <row r="299" spans="1:15" s="214" customFormat="1" ht="48.75" customHeight="1">
      <c r="A299" s="255" t="s">
        <v>544</v>
      </c>
      <c r="B299" s="255"/>
      <c r="C299" s="255"/>
      <c r="D299" s="255"/>
      <c r="E299" s="255"/>
      <c r="F299" s="255"/>
      <c r="G299" s="255"/>
      <c r="J299" s="214" t="s">
        <v>41</v>
      </c>
      <c r="K299" s="40"/>
      <c r="M299" s="214" t="s">
        <v>551</v>
      </c>
    </row>
    <row r="300" spans="1:15" s="203" customFormat="1">
      <c r="A300" s="256"/>
      <c r="B300" s="256"/>
      <c r="C300" s="256"/>
      <c r="D300" s="256"/>
      <c r="E300" s="256"/>
      <c r="F300" s="256"/>
      <c r="G300" s="256"/>
      <c r="J300" s="203" t="s">
        <v>580</v>
      </c>
      <c r="K300" s="213"/>
      <c r="M300" s="203" t="s">
        <v>550</v>
      </c>
    </row>
    <row r="301" spans="1:15" s="203" customFormat="1" ht="35.25" customHeight="1">
      <c r="A301" s="256"/>
      <c r="B301" s="256"/>
      <c r="C301" s="256"/>
      <c r="D301" s="256"/>
      <c r="E301" s="256"/>
      <c r="F301" s="256"/>
      <c r="G301" s="256"/>
      <c r="K301" s="213"/>
    </row>
    <row r="302" spans="1:15" s="203" customFormat="1">
      <c r="B302" s="211"/>
      <c r="C302" s="211"/>
      <c r="D302" s="212"/>
      <c r="E302" s="212"/>
      <c r="K302" s="213"/>
    </row>
    <row r="303" spans="1:15" s="203" customFormat="1">
      <c r="B303" s="211"/>
      <c r="C303" s="211"/>
      <c r="D303" s="212"/>
      <c r="E303" s="212"/>
      <c r="K303" s="213"/>
    </row>
    <row r="304" spans="1:15" s="203" customFormat="1">
      <c r="B304" s="211"/>
      <c r="C304" s="211"/>
      <c r="D304" s="212"/>
      <c r="E304" s="212"/>
      <c r="K304" s="213"/>
    </row>
    <row r="305" spans="2:11" s="203" customFormat="1">
      <c r="B305" s="211"/>
      <c r="C305" s="211"/>
      <c r="D305" s="212"/>
      <c r="E305" s="212"/>
      <c r="K305" s="213"/>
    </row>
    <row r="306" spans="2:11" s="203" customFormat="1">
      <c r="B306" s="211"/>
      <c r="C306" s="211"/>
      <c r="D306" s="212"/>
      <c r="E306" s="212"/>
      <c r="K306" s="213"/>
    </row>
    <row r="307" spans="2:11" s="203" customFormat="1">
      <c r="B307" s="211"/>
      <c r="C307" s="211"/>
      <c r="D307" s="212"/>
      <c r="E307" s="212"/>
      <c r="K307" s="213"/>
    </row>
    <row r="308" spans="2:11" s="203" customFormat="1">
      <c r="B308" s="211"/>
      <c r="C308" s="211"/>
      <c r="D308" s="212"/>
      <c r="E308" s="212"/>
      <c r="K308" s="213"/>
    </row>
    <row r="309" spans="2:11" s="203" customFormat="1">
      <c r="B309" s="211"/>
      <c r="C309" s="211"/>
      <c r="D309" s="212"/>
      <c r="E309" s="212"/>
      <c r="K309" s="213"/>
    </row>
    <row r="310" spans="2:11" s="203" customFormat="1">
      <c r="B310" s="211"/>
      <c r="C310" s="211"/>
      <c r="D310" s="212"/>
      <c r="E310" s="212"/>
      <c r="K310" s="213"/>
    </row>
    <row r="311" spans="2:11" s="203" customFormat="1">
      <c r="B311" s="211"/>
      <c r="C311" s="211"/>
      <c r="D311" s="212"/>
      <c r="E311" s="212"/>
      <c r="K311" s="213"/>
    </row>
    <row r="312" spans="2:11" s="203" customFormat="1">
      <c r="B312" s="211"/>
      <c r="C312" s="211"/>
      <c r="D312" s="212"/>
      <c r="E312" s="212"/>
      <c r="K312" s="213"/>
    </row>
    <row r="313" spans="2:11" s="203" customFormat="1">
      <c r="B313" s="211"/>
      <c r="C313" s="211"/>
      <c r="D313" s="212"/>
      <c r="E313" s="212"/>
      <c r="K313" s="213"/>
    </row>
    <row r="314" spans="2:11" s="203" customFormat="1">
      <c r="B314" s="211"/>
      <c r="C314" s="211"/>
      <c r="D314" s="212"/>
      <c r="E314" s="212"/>
      <c r="K314" s="213"/>
    </row>
    <row r="315" spans="2:11" s="203" customFormat="1">
      <c r="B315" s="211"/>
      <c r="C315" s="211"/>
      <c r="D315" s="212"/>
      <c r="E315" s="212"/>
      <c r="K315" s="213"/>
    </row>
    <row r="316" spans="2:11" s="203" customFormat="1">
      <c r="B316" s="211"/>
      <c r="C316" s="211"/>
      <c r="D316" s="212"/>
      <c r="E316" s="212"/>
      <c r="K316" s="213"/>
    </row>
    <row r="317" spans="2:11" s="203" customFormat="1">
      <c r="B317" s="211"/>
      <c r="C317" s="211"/>
      <c r="D317" s="212"/>
      <c r="E317" s="212"/>
      <c r="K317" s="213"/>
    </row>
    <row r="318" spans="2:11" s="203" customFormat="1">
      <c r="B318" s="211"/>
      <c r="C318" s="211"/>
      <c r="D318" s="212"/>
      <c r="E318" s="212"/>
      <c r="K318" s="213"/>
    </row>
    <row r="319" spans="2:11" s="203" customFormat="1">
      <c r="B319" s="211"/>
      <c r="C319" s="211"/>
      <c r="D319" s="212"/>
      <c r="E319" s="212"/>
      <c r="K319" s="213"/>
    </row>
    <row r="320" spans="2:11" s="203" customFormat="1">
      <c r="B320" s="211"/>
      <c r="C320" s="211"/>
      <c r="D320" s="212"/>
      <c r="E320" s="212"/>
      <c r="K320" s="213"/>
    </row>
    <row r="321" spans="2:11" s="203" customFormat="1">
      <c r="B321" s="211"/>
      <c r="C321" s="211"/>
      <c r="D321" s="212"/>
      <c r="E321" s="212"/>
      <c r="K321" s="213"/>
    </row>
    <row r="322" spans="2:11" s="203" customFormat="1">
      <c r="B322" s="211"/>
      <c r="C322" s="211"/>
      <c r="D322" s="212"/>
      <c r="E322" s="212"/>
      <c r="K322" s="213"/>
    </row>
    <row r="323" spans="2:11" s="203" customFormat="1">
      <c r="B323" s="211"/>
      <c r="C323" s="211"/>
      <c r="D323" s="212"/>
      <c r="E323" s="212"/>
      <c r="K323" s="213"/>
    </row>
    <row r="324" spans="2:11" s="203" customFormat="1">
      <c r="B324" s="211"/>
      <c r="C324" s="211"/>
      <c r="D324" s="212"/>
      <c r="E324" s="212"/>
      <c r="K324" s="213"/>
    </row>
    <row r="325" spans="2:11" s="203" customFormat="1">
      <c r="B325" s="211"/>
      <c r="C325" s="211"/>
      <c r="D325" s="212"/>
      <c r="E325" s="212"/>
      <c r="K325" s="213"/>
    </row>
    <row r="326" spans="2:11" s="203" customFormat="1">
      <c r="B326" s="211"/>
      <c r="C326" s="211"/>
      <c r="D326" s="212"/>
      <c r="E326" s="212"/>
      <c r="K326" s="213"/>
    </row>
    <row r="327" spans="2:11" s="203" customFormat="1">
      <c r="B327" s="211"/>
      <c r="C327" s="211"/>
      <c r="D327" s="212"/>
      <c r="E327" s="212"/>
      <c r="K327" s="213"/>
    </row>
    <row r="328" spans="2:11" s="203" customFormat="1">
      <c r="B328" s="211"/>
      <c r="C328" s="211"/>
      <c r="D328" s="212"/>
      <c r="E328" s="212"/>
      <c r="K328" s="213"/>
    </row>
    <row r="329" spans="2:11" s="203" customFormat="1">
      <c r="B329" s="211"/>
      <c r="C329" s="211"/>
      <c r="D329" s="212"/>
      <c r="E329" s="212"/>
      <c r="K329" s="213"/>
    </row>
    <row r="330" spans="2:11" s="203" customFormat="1">
      <c r="B330" s="211"/>
      <c r="C330" s="211"/>
      <c r="D330" s="212"/>
      <c r="E330" s="212"/>
      <c r="K330" s="213"/>
    </row>
    <row r="331" spans="2:11" s="203" customFormat="1">
      <c r="B331" s="211"/>
      <c r="C331" s="211"/>
      <c r="D331" s="212"/>
      <c r="E331" s="212"/>
      <c r="K331" s="213"/>
    </row>
    <row r="332" spans="2:11" s="203" customFormat="1">
      <c r="B332" s="211"/>
      <c r="C332" s="211"/>
      <c r="D332" s="212"/>
      <c r="E332" s="212"/>
      <c r="K332" s="213"/>
    </row>
    <row r="333" spans="2:11" s="203" customFormat="1">
      <c r="B333" s="211"/>
      <c r="C333" s="211"/>
      <c r="D333" s="212"/>
      <c r="E333" s="212"/>
      <c r="K333" s="213"/>
    </row>
    <row r="334" spans="2:11" s="203" customFormat="1">
      <c r="B334" s="211"/>
      <c r="C334" s="211"/>
      <c r="D334" s="212"/>
      <c r="E334" s="212"/>
      <c r="K334" s="213"/>
    </row>
    <row r="335" spans="2:11" s="203" customFormat="1">
      <c r="B335" s="211"/>
      <c r="C335" s="211"/>
      <c r="D335" s="212"/>
      <c r="E335" s="212"/>
      <c r="K335" s="213"/>
    </row>
    <row r="336" spans="2:11" s="203" customFormat="1">
      <c r="B336" s="211"/>
      <c r="C336" s="211"/>
      <c r="D336" s="212"/>
      <c r="E336" s="212"/>
      <c r="K336" s="213"/>
    </row>
    <row r="337" spans="2:11" s="203" customFormat="1">
      <c r="B337" s="211"/>
      <c r="C337" s="211"/>
      <c r="D337" s="212"/>
      <c r="E337" s="212"/>
      <c r="K337" s="213"/>
    </row>
    <row r="338" spans="2:11" s="203" customFormat="1">
      <c r="B338" s="211"/>
      <c r="C338" s="211"/>
      <c r="D338" s="212"/>
      <c r="E338" s="212"/>
      <c r="K338" s="213"/>
    </row>
    <row r="339" spans="2:11" s="203" customFormat="1">
      <c r="B339" s="211"/>
      <c r="C339" s="211"/>
      <c r="D339" s="212"/>
      <c r="E339" s="212"/>
      <c r="K339" s="213"/>
    </row>
    <row r="340" spans="2:11" s="203" customFormat="1">
      <c r="B340" s="211"/>
      <c r="C340" s="211"/>
      <c r="D340" s="212"/>
      <c r="E340" s="212"/>
      <c r="K340" s="213"/>
    </row>
    <row r="341" spans="2:11" s="203" customFormat="1">
      <c r="B341" s="211"/>
      <c r="C341" s="211"/>
      <c r="D341" s="212"/>
      <c r="E341" s="212"/>
      <c r="K341" s="213"/>
    </row>
    <row r="342" spans="2:11" s="203" customFormat="1">
      <c r="B342" s="211"/>
      <c r="C342" s="211"/>
      <c r="D342" s="212"/>
      <c r="E342" s="212"/>
      <c r="K342" s="213"/>
    </row>
    <row r="343" spans="2:11" s="203" customFormat="1">
      <c r="B343" s="211"/>
      <c r="C343" s="211"/>
      <c r="D343" s="212"/>
      <c r="E343" s="212"/>
      <c r="K343" s="213"/>
    </row>
    <row r="344" spans="2:11" s="203" customFormat="1">
      <c r="B344" s="211"/>
      <c r="C344" s="211"/>
      <c r="D344" s="212"/>
      <c r="E344" s="212"/>
      <c r="K344" s="213"/>
    </row>
    <row r="345" spans="2:11" s="203" customFormat="1">
      <c r="B345" s="211"/>
      <c r="C345" s="211"/>
      <c r="D345" s="212"/>
      <c r="E345" s="212"/>
      <c r="K345" s="213"/>
    </row>
    <row r="346" spans="2:11" s="203" customFormat="1">
      <c r="B346" s="211"/>
      <c r="C346" s="211"/>
      <c r="D346" s="212"/>
      <c r="E346" s="212"/>
      <c r="K346" s="213"/>
    </row>
    <row r="347" spans="2:11" s="203" customFormat="1">
      <c r="B347" s="211"/>
      <c r="C347" s="211"/>
      <c r="D347" s="212"/>
      <c r="E347" s="212"/>
      <c r="K347" s="213"/>
    </row>
    <row r="348" spans="2:11" s="203" customFormat="1">
      <c r="B348" s="211"/>
      <c r="C348" s="211"/>
      <c r="D348" s="212"/>
      <c r="E348" s="212"/>
      <c r="K348" s="213"/>
    </row>
    <row r="349" spans="2:11" s="203" customFormat="1">
      <c r="B349" s="211"/>
      <c r="C349" s="211"/>
      <c r="D349" s="212"/>
      <c r="E349" s="212"/>
      <c r="K349" s="213"/>
    </row>
    <row r="350" spans="2:11" s="203" customFormat="1">
      <c r="B350" s="211"/>
      <c r="C350" s="211"/>
      <c r="D350" s="212"/>
      <c r="E350" s="212"/>
      <c r="K350" s="213"/>
    </row>
    <row r="351" spans="2:11" s="203" customFormat="1">
      <c r="B351" s="211"/>
      <c r="C351" s="211"/>
      <c r="D351" s="212"/>
      <c r="E351" s="212"/>
      <c r="K351" s="213"/>
    </row>
    <row r="352" spans="2:11" s="203" customFormat="1">
      <c r="B352" s="211"/>
      <c r="C352" s="211"/>
      <c r="D352" s="212"/>
      <c r="E352" s="212"/>
      <c r="K352" s="213"/>
    </row>
    <row r="353" spans="2:11" s="203" customFormat="1">
      <c r="B353" s="211"/>
      <c r="C353" s="211"/>
      <c r="D353" s="212"/>
      <c r="E353" s="212"/>
      <c r="K353" s="213"/>
    </row>
    <row r="354" spans="2:11" s="203" customFormat="1">
      <c r="B354" s="211"/>
      <c r="C354" s="211"/>
      <c r="D354" s="212"/>
      <c r="E354" s="212"/>
      <c r="K354" s="213"/>
    </row>
    <row r="355" spans="2:11" s="203" customFormat="1">
      <c r="B355" s="211"/>
      <c r="C355" s="211"/>
      <c r="D355" s="212"/>
      <c r="E355" s="212"/>
      <c r="K355" s="213"/>
    </row>
    <row r="356" spans="2:11" s="203" customFormat="1">
      <c r="B356" s="211"/>
      <c r="C356" s="211"/>
      <c r="D356" s="212"/>
      <c r="E356" s="212"/>
      <c r="K356" s="213"/>
    </row>
    <row r="357" spans="2:11" s="203" customFormat="1">
      <c r="B357" s="211"/>
      <c r="C357" s="211"/>
      <c r="D357" s="212"/>
      <c r="E357" s="212"/>
      <c r="K357" s="213"/>
    </row>
    <row r="358" spans="2:11" s="203" customFormat="1">
      <c r="B358" s="211"/>
      <c r="C358" s="211"/>
      <c r="D358" s="212"/>
      <c r="E358" s="212"/>
      <c r="K358" s="213"/>
    </row>
    <row r="359" spans="2:11" s="203" customFormat="1">
      <c r="B359" s="211"/>
      <c r="C359" s="211"/>
      <c r="D359" s="212"/>
      <c r="E359" s="212"/>
      <c r="K359" s="213"/>
    </row>
    <row r="360" spans="2:11" s="203" customFormat="1">
      <c r="B360" s="211"/>
      <c r="C360" s="211"/>
      <c r="D360" s="212"/>
      <c r="E360" s="212"/>
      <c r="K360" s="213"/>
    </row>
    <row r="361" spans="2:11" s="203" customFormat="1">
      <c r="B361" s="211"/>
      <c r="C361" s="211"/>
      <c r="D361" s="212"/>
      <c r="E361" s="212"/>
      <c r="K361" s="213"/>
    </row>
    <row r="362" spans="2:11" s="203" customFormat="1">
      <c r="B362" s="211"/>
      <c r="C362" s="211"/>
      <c r="D362" s="212"/>
      <c r="E362" s="212"/>
      <c r="K362" s="213"/>
    </row>
    <row r="363" spans="2:11" s="203" customFormat="1">
      <c r="B363" s="211"/>
      <c r="C363" s="211"/>
      <c r="D363" s="212"/>
      <c r="E363" s="212"/>
      <c r="K363" s="213"/>
    </row>
    <row r="364" spans="2:11" s="203" customFormat="1">
      <c r="B364" s="211"/>
      <c r="C364" s="211"/>
      <c r="D364" s="212"/>
      <c r="E364" s="212"/>
      <c r="K364" s="213"/>
    </row>
    <row r="365" spans="2:11" s="203" customFormat="1">
      <c r="B365" s="211"/>
      <c r="C365" s="211"/>
      <c r="D365" s="212"/>
      <c r="E365" s="212"/>
      <c r="K365" s="213"/>
    </row>
    <row r="366" spans="2:11" s="203" customFormat="1">
      <c r="B366" s="211"/>
      <c r="C366" s="211"/>
      <c r="D366" s="212"/>
      <c r="E366" s="212"/>
      <c r="K366" s="213"/>
    </row>
    <row r="367" spans="2:11" s="203" customFormat="1">
      <c r="B367" s="211"/>
      <c r="C367" s="211"/>
      <c r="D367" s="212"/>
      <c r="E367" s="212"/>
      <c r="K367" s="213"/>
    </row>
    <row r="368" spans="2:11" s="203" customFormat="1">
      <c r="B368" s="211"/>
      <c r="C368" s="211"/>
      <c r="D368" s="212"/>
      <c r="E368" s="212"/>
      <c r="K368" s="213"/>
    </row>
    <row r="369" spans="2:11" s="203" customFormat="1">
      <c r="B369" s="211"/>
      <c r="C369" s="211"/>
      <c r="D369" s="212"/>
      <c r="E369" s="212"/>
      <c r="K369" s="213"/>
    </row>
    <row r="370" spans="2:11" s="203" customFormat="1">
      <c r="B370" s="211"/>
      <c r="C370" s="211"/>
      <c r="D370" s="212"/>
      <c r="E370" s="212"/>
      <c r="K370" s="213"/>
    </row>
    <row r="371" spans="2:11" s="203" customFormat="1">
      <c r="B371" s="211"/>
      <c r="C371" s="211"/>
      <c r="D371" s="212"/>
      <c r="E371" s="212"/>
      <c r="K371" s="213"/>
    </row>
    <row r="372" spans="2:11" s="203" customFormat="1">
      <c r="B372" s="211"/>
      <c r="C372" s="211"/>
      <c r="D372" s="212"/>
      <c r="E372" s="212"/>
      <c r="K372" s="213"/>
    </row>
    <row r="373" spans="2:11" s="203" customFormat="1">
      <c r="B373" s="211"/>
      <c r="C373" s="211"/>
      <c r="D373" s="212"/>
      <c r="E373" s="212"/>
      <c r="K373" s="213"/>
    </row>
    <row r="374" spans="2:11" s="203" customFormat="1">
      <c r="B374" s="211"/>
      <c r="C374" s="211"/>
      <c r="D374" s="212"/>
      <c r="E374" s="212"/>
      <c r="K374" s="213"/>
    </row>
    <row r="375" spans="2:11" s="203" customFormat="1">
      <c r="B375" s="211"/>
      <c r="C375" s="211"/>
      <c r="D375" s="212"/>
      <c r="E375" s="212"/>
      <c r="K375" s="213"/>
    </row>
    <row r="376" spans="2:11" s="203" customFormat="1">
      <c r="B376" s="211"/>
      <c r="C376" s="211"/>
      <c r="D376" s="212"/>
      <c r="E376" s="212"/>
      <c r="K376" s="213"/>
    </row>
    <row r="377" spans="2:11" s="203" customFormat="1">
      <c r="B377" s="211"/>
      <c r="C377" s="211"/>
      <c r="D377" s="212"/>
      <c r="E377" s="212"/>
      <c r="K377" s="213"/>
    </row>
    <row r="378" spans="2:11" s="203" customFormat="1">
      <c r="B378" s="211"/>
      <c r="C378" s="211"/>
      <c r="D378" s="212"/>
      <c r="E378" s="212"/>
      <c r="K378" s="213"/>
    </row>
    <row r="379" spans="2:11" s="203" customFormat="1">
      <c r="B379" s="211"/>
      <c r="C379" s="211"/>
      <c r="D379" s="212"/>
      <c r="E379" s="212"/>
      <c r="K379" s="213"/>
    </row>
    <row r="380" spans="2:11" s="203" customFormat="1">
      <c r="B380" s="211"/>
      <c r="C380" s="211"/>
      <c r="D380" s="212"/>
      <c r="E380" s="212"/>
      <c r="K380" s="213"/>
    </row>
    <row r="381" spans="2:11" s="203" customFormat="1">
      <c r="B381" s="211"/>
      <c r="C381" s="211"/>
      <c r="D381" s="212"/>
      <c r="E381" s="212"/>
      <c r="K381" s="213"/>
    </row>
    <row r="382" spans="2:11" s="203" customFormat="1">
      <c r="B382" s="211"/>
      <c r="C382" s="211"/>
      <c r="D382" s="212"/>
      <c r="E382" s="212"/>
      <c r="K382" s="213"/>
    </row>
    <row r="383" spans="2:11" s="203" customFormat="1">
      <c r="B383" s="211"/>
      <c r="C383" s="211"/>
      <c r="D383" s="212"/>
      <c r="E383" s="212"/>
      <c r="K383" s="213"/>
    </row>
    <row r="384" spans="2:11" s="203" customFormat="1">
      <c r="B384" s="211"/>
      <c r="C384" s="211"/>
      <c r="D384" s="212"/>
      <c r="E384" s="212"/>
      <c r="K384" s="213"/>
    </row>
    <row r="385" spans="2:11" s="203" customFormat="1">
      <c r="B385" s="211"/>
      <c r="C385" s="211"/>
      <c r="D385" s="212"/>
      <c r="E385" s="212"/>
      <c r="K385" s="213"/>
    </row>
    <row r="386" spans="2:11" s="203" customFormat="1">
      <c r="B386" s="211"/>
      <c r="C386" s="211"/>
      <c r="D386" s="212"/>
      <c r="E386" s="212"/>
      <c r="K386" s="213"/>
    </row>
    <row r="387" spans="2:11" s="203" customFormat="1">
      <c r="B387" s="211"/>
      <c r="C387" s="211"/>
      <c r="D387" s="212"/>
      <c r="E387" s="212"/>
      <c r="K387" s="213"/>
    </row>
    <row r="388" spans="2:11" s="203" customFormat="1">
      <c r="B388" s="211"/>
      <c r="C388" s="211"/>
      <c r="D388" s="212"/>
      <c r="E388" s="212"/>
      <c r="K388" s="213"/>
    </row>
    <row r="389" spans="2:11" s="203" customFormat="1">
      <c r="B389" s="211"/>
      <c r="C389" s="211"/>
      <c r="D389" s="212"/>
      <c r="E389" s="212"/>
      <c r="K389" s="213"/>
    </row>
    <row r="390" spans="2:11" s="203" customFormat="1">
      <c r="B390" s="211"/>
      <c r="C390" s="211"/>
      <c r="D390" s="212"/>
      <c r="E390" s="212"/>
      <c r="K390" s="213"/>
    </row>
    <row r="391" spans="2:11" s="203" customFormat="1">
      <c r="B391" s="211"/>
      <c r="C391" s="211"/>
      <c r="D391" s="212"/>
      <c r="E391" s="212"/>
      <c r="K391" s="213"/>
    </row>
    <row r="392" spans="2:11" s="203" customFormat="1">
      <c r="B392" s="211"/>
      <c r="C392" s="211"/>
      <c r="D392" s="212"/>
      <c r="E392" s="212"/>
      <c r="K392" s="213"/>
    </row>
    <row r="393" spans="2:11" s="203" customFormat="1">
      <c r="B393" s="211"/>
      <c r="C393" s="211"/>
      <c r="D393" s="212"/>
      <c r="E393" s="212"/>
      <c r="K393" s="213"/>
    </row>
    <row r="394" spans="2:11" s="203" customFormat="1">
      <c r="B394" s="211"/>
      <c r="C394" s="211"/>
      <c r="D394" s="212"/>
      <c r="E394" s="212"/>
      <c r="K394" s="213"/>
    </row>
    <row r="395" spans="2:11" s="203" customFormat="1">
      <c r="B395" s="211"/>
      <c r="C395" s="211"/>
      <c r="D395" s="212"/>
      <c r="E395" s="212"/>
      <c r="K395" s="213"/>
    </row>
    <row r="396" spans="2:11" s="203" customFormat="1">
      <c r="B396" s="211"/>
      <c r="C396" s="211"/>
      <c r="D396" s="212"/>
      <c r="E396" s="212"/>
      <c r="K396" s="213"/>
    </row>
    <row r="397" spans="2:11" s="203" customFormat="1">
      <c r="B397" s="211"/>
      <c r="C397" s="211"/>
      <c r="D397" s="212"/>
      <c r="E397" s="212"/>
      <c r="K397" s="213"/>
    </row>
    <row r="398" spans="2:11" s="203" customFormat="1">
      <c r="B398" s="211"/>
      <c r="C398" s="211"/>
      <c r="D398" s="212"/>
      <c r="E398" s="212"/>
      <c r="K398" s="213"/>
    </row>
    <row r="399" spans="2:11" s="203" customFormat="1">
      <c r="B399" s="211"/>
      <c r="C399" s="211"/>
      <c r="D399" s="212"/>
      <c r="E399" s="212"/>
      <c r="K399" s="213"/>
    </row>
    <row r="400" spans="2:11" s="203" customFormat="1">
      <c r="B400" s="211"/>
      <c r="C400" s="211"/>
      <c r="D400" s="212"/>
      <c r="E400" s="212"/>
      <c r="K400" s="213"/>
    </row>
    <row r="401" spans="2:11" s="203" customFormat="1">
      <c r="B401" s="211"/>
      <c r="C401" s="211"/>
      <c r="D401" s="212"/>
      <c r="E401" s="212"/>
      <c r="K401" s="213"/>
    </row>
    <row r="402" spans="2:11" s="203" customFormat="1">
      <c r="B402" s="211"/>
      <c r="C402" s="211"/>
      <c r="D402" s="212"/>
      <c r="E402" s="212"/>
      <c r="K402" s="213"/>
    </row>
    <row r="403" spans="2:11" s="203" customFormat="1">
      <c r="B403" s="211"/>
      <c r="C403" s="211"/>
      <c r="D403" s="212"/>
      <c r="E403" s="212"/>
      <c r="K403" s="213"/>
    </row>
    <row r="404" spans="2:11" s="203" customFormat="1">
      <c r="B404" s="211"/>
      <c r="C404" s="211"/>
      <c r="D404" s="212"/>
      <c r="E404" s="212"/>
      <c r="K404" s="213"/>
    </row>
    <row r="405" spans="2:11" s="203" customFormat="1">
      <c r="B405" s="211"/>
      <c r="C405" s="211"/>
      <c r="D405" s="212"/>
      <c r="E405" s="212"/>
      <c r="K405" s="213"/>
    </row>
    <row r="406" spans="2:11" s="203" customFormat="1">
      <c r="B406" s="211"/>
      <c r="C406" s="211"/>
      <c r="D406" s="212"/>
      <c r="E406" s="212"/>
      <c r="K406" s="213"/>
    </row>
    <row r="407" spans="2:11" s="203" customFormat="1">
      <c r="B407" s="211"/>
      <c r="C407" s="211"/>
      <c r="D407" s="212"/>
      <c r="E407" s="212"/>
      <c r="K407" s="213"/>
    </row>
    <row r="408" spans="2:11" s="203" customFormat="1">
      <c r="B408" s="211"/>
      <c r="C408" s="211"/>
      <c r="D408" s="212"/>
      <c r="E408" s="212"/>
      <c r="K408" s="213"/>
    </row>
    <row r="409" spans="2:11" s="203" customFormat="1">
      <c r="B409" s="211"/>
      <c r="C409" s="211"/>
      <c r="D409" s="212"/>
      <c r="E409" s="212"/>
      <c r="K409" s="213"/>
    </row>
    <row r="410" spans="2:11" s="203" customFormat="1">
      <c r="B410" s="211"/>
      <c r="C410" s="211"/>
      <c r="D410" s="212"/>
      <c r="E410" s="212"/>
      <c r="K410" s="213"/>
    </row>
    <row r="411" spans="2:11" s="203" customFormat="1">
      <c r="B411" s="211"/>
      <c r="C411" s="211"/>
      <c r="D411" s="212"/>
      <c r="E411" s="212"/>
      <c r="K411" s="213"/>
    </row>
    <row r="412" spans="2:11" s="203" customFormat="1">
      <c r="B412" s="211"/>
      <c r="C412" s="211"/>
      <c r="D412" s="212"/>
      <c r="E412" s="212"/>
      <c r="K412" s="213"/>
    </row>
    <row r="413" spans="2:11" s="203" customFormat="1">
      <c r="B413" s="211"/>
      <c r="C413" s="211"/>
      <c r="D413" s="212"/>
      <c r="E413" s="212"/>
      <c r="K413" s="213"/>
    </row>
    <row r="414" spans="2:11" s="203" customFormat="1">
      <c r="B414" s="211"/>
      <c r="C414" s="211"/>
      <c r="D414" s="212"/>
      <c r="E414" s="212"/>
      <c r="K414" s="213"/>
    </row>
    <row r="415" spans="2:11" s="203" customFormat="1">
      <c r="B415" s="211"/>
      <c r="C415" s="211"/>
      <c r="D415" s="212"/>
      <c r="E415" s="212"/>
      <c r="K415" s="213"/>
    </row>
    <row r="416" spans="2:11" s="203" customFormat="1">
      <c r="B416" s="211"/>
      <c r="C416" s="211"/>
      <c r="D416" s="212"/>
      <c r="E416" s="212"/>
      <c r="K416" s="213"/>
    </row>
    <row r="417" spans="2:11" s="203" customFormat="1">
      <c r="B417" s="211"/>
      <c r="C417" s="211"/>
      <c r="D417" s="212"/>
      <c r="E417" s="212"/>
      <c r="K417" s="213"/>
    </row>
    <row r="418" spans="2:11" s="203" customFormat="1">
      <c r="B418" s="211"/>
      <c r="C418" s="211"/>
      <c r="D418" s="212"/>
      <c r="E418" s="212"/>
      <c r="K418" s="213"/>
    </row>
    <row r="419" spans="2:11" s="203" customFormat="1">
      <c r="B419" s="211"/>
      <c r="C419" s="211"/>
      <c r="D419" s="212"/>
      <c r="E419" s="212"/>
      <c r="K419" s="213"/>
    </row>
    <row r="420" spans="2:11" s="203" customFormat="1">
      <c r="B420" s="211"/>
      <c r="C420" s="211"/>
      <c r="D420" s="212"/>
      <c r="E420" s="212"/>
      <c r="K420" s="213"/>
    </row>
    <row r="421" spans="2:11" s="203" customFormat="1">
      <c r="B421" s="211"/>
      <c r="C421" s="211"/>
      <c r="D421" s="212"/>
      <c r="E421" s="212"/>
      <c r="K421" s="213"/>
    </row>
    <row r="422" spans="2:11" s="203" customFormat="1">
      <c r="B422" s="211"/>
      <c r="C422" s="211"/>
      <c r="D422" s="212"/>
      <c r="E422" s="212"/>
      <c r="K422" s="213"/>
    </row>
    <row r="423" spans="2:11" s="203" customFormat="1">
      <c r="B423" s="211"/>
      <c r="C423" s="211"/>
      <c r="D423" s="212"/>
      <c r="E423" s="212"/>
      <c r="K423" s="213"/>
    </row>
    <row r="424" spans="2:11" s="203" customFormat="1">
      <c r="B424" s="211"/>
      <c r="C424" s="211"/>
      <c r="D424" s="212"/>
      <c r="E424" s="212"/>
      <c r="K424" s="213"/>
    </row>
    <row r="425" spans="2:11" s="203" customFormat="1">
      <c r="B425" s="211"/>
      <c r="C425" s="211"/>
      <c r="D425" s="212"/>
      <c r="E425" s="212"/>
      <c r="K425" s="213"/>
    </row>
    <row r="426" spans="2:11" s="203" customFormat="1">
      <c r="B426" s="211"/>
      <c r="C426" s="211"/>
      <c r="D426" s="212"/>
      <c r="E426" s="212"/>
      <c r="K426" s="213"/>
    </row>
    <row r="427" spans="2:11" s="203" customFormat="1">
      <c r="B427" s="211"/>
      <c r="C427" s="211"/>
      <c r="D427" s="212"/>
      <c r="E427" s="212"/>
      <c r="K427" s="213"/>
    </row>
    <row r="428" spans="2:11" s="203" customFormat="1">
      <c r="B428" s="211"/>
      <c r="C428" s="211"/>
      <c r="D428" s="212"/>
      <c r="E428" s="212"/>
      <c r="K428" s="213"/>
    </row>
    <row r="429" spans="2:11" s="203" customFormat="1">
      <c r="B429" s="211"/>
      <c r="C429" s="211"/>
      <c r="D429" s="212"/>
      <c r="E429" s="212"/>
      <c r="K429" s="213"/>
    </row>
    <row r="430" spans="2:11" s="203" customFormat="1">
      <c r="B430" s="211"/>
      <c r="C430" s="211"/>
      <c r="D430" s="212"/>
      <c r="E430" s="212"/>
      <c r="K430" s="213"/>
    </row>
    <row r="431" spans="2:11" s="203" customFormat="1">
      <c r="B431" s="211"/>
      <c r="C431" s="211"/>
      <c r="D431" s="212"/>
      <c r="E431" s="212"/>
      <c r="K431" s="213"/>
    </row>
    <row r="432" spans="2:11" s="203" customFormat="1">
      <c r="B432" s="211"/>
      <c r="C432" s="211"/>
      <c r="D432" s="212"/>
      <c r="E432" s="212"/>
      <c r="K432" s="213"/>
    </row>
    <row r="433" spans="2:11" s="203" customFormat="1">
      <c r="B433" s="211"/>
      <c r="C433" s="211"/>
      <c r="D433" s="212"/>
      <c r="E433" s="212"/>
      <c r="K433" s="213"/>
    </row>
    <row r="434" spans="2:11" s="203" customFormat="1">
      <c r="B434" s="211"/>
      <c r="C434" s="211"/>
      <c r="D434" s="212"/>
      <c r="E434" s="212"/>
      <c r="K434" s="213"/>
    </row>
    <row r="435" spans="2:11" s="203" customFormat="1">
      <c r="B435" s="211"/>
      <c r="C435" s="211"/>
      <c r="D435" s="212"/>
      <c r="E435" s="212"/>
      <c r="K435" s="213"/>
    </row>
    <row r="436" spans="2:11" s="203" customFormat="1">
      <c r="B436" s="211"/>
      <c r="C436" s="211"/>
      <c r="D436" s="212"/>
      <c r="E436" s="212"/>
      <c r="K436" s="213"/>
    </row>
    <row r="437" spans="2:11" s="203" customFormat="1">
      <c r="B437" s="211"/>
      <c r="C437" s="211"/>
      <c r="D437" s="212"/>
      <c r="E437" s="212"/>
      <c r="K437" s="213"/>
    </row>
    <row r="438" spans="2:11" s="203" customFormat="1">
      <c r="B438" s="211"/>
      <c r="C438" s="211"/>
      <c r="D438" s="212"/>
      <c r="E438" s="212"/>
      <c r="K438" s="213"/>
    </row>
    <row r="439" spans="2:11" s="203" customFormat="1">
      <c r="B439" s="211"/>
      <c r="C439" s="211"/>
      <c r="D439" s="212"/>
      <c r="E439" s="212"/>
      <c r="K439" s="213"/>
    </row>
    <row r="440" spans="2:11" s="203" customFormat="1">
      <c r="B440" s="211"/>
      <c r="C440" s="211"/>
      <c r="D440" s="212"/>
      <c r="E440" s="212"/>
      <c r="K440" s="213"/>
    </row>
    <row r="441" spans="2:11" s="203" customFormat="1">
      <c r="B441" s="211"/>
      <c r="C441" s="211"/>
      <c r="D441" s="212"/>
      <c r="E441" s="212"/>
      <c r="K441" s="213"/>
    </row>
    <row r="442" spans="2:11" s="203" customFormat="1">
      <c r="B442" s="211"/>
      <c r="C442" s="211"/>
      <c r="D442" s="212"/>
      <c r="E442" s="212"/>
      <c r="K442" s="213"/>
    </row>
    <row r="443" spans="2:11" s="203" customFormat="1">
      <c r="B443" s="211"/>
      <c r="C443" s="211"/>
      <c r="D443" s="212"/>
      <c r="E443" s="212"/>
      <c r="K443" s="213"/>
    </row>
    <row r="444" spans="2:11" s="203" customFormat="1">
      <c r="B444" s="211"/>
      <c r="C444" s="211"/>
      <c r="D444" s="212"/>
      <c r="E444" s="212"/>
      <c r="K444" s="213"/>
    </row>
    <row r="445" spans="2:11" s="203" customFormat="1">
      <c r="B445" s="211"/>
      <c r="C445" s="211"/>
      <c r="D445" s="212"/>
      <c r="E445" s="212"/>
      <c r="K445" s="213"/>
    </row>
    <row r="446" spans="2:11" s="203" customFormat="1">
      <c r="B446" s="211"/>
      <c r="C446" s="211"/>
      <c r="D446" s="212"/>
      <c r="E446" s="212"/>
      <c r="K446" s="213"/>
    </row>
    <row r="447" spans="2:11" s="203" customFormat="1">
      <c r="B447" s="211"/>
      <c r="C447" s="211"/>
      <c r="D447" s="212"/>
      <c r="E447" s="212"/>
      <c r="K447" s="213"/>
    </row>
    <row r="448" spans="2:11" s="203" customFormat="1">
      <c r="B448" s="211"/>
      <c r="C448" s="211"/>
      <c r="D448" s="212"/>
      <c r="E448" s="212"/>
      <c r="K448" s="213"/>
    </row>
    <row r="449" spans="2:11" s="203" customFormat="1">
      <c r="B449" s="211"/>
      <c r="C449" s="211"/>
      <c r="D449" s="212"/>
      <c r="E449" s="212"/>
      <c r="K449" s="213"/>
    </row>
    <row r="450" spans="2:11" s="203" customFormat="1">
      <c r="B450" s="211"/>
      <c r="C450" s="211"/>
      <c r="D450" s="212"/>
      <c r="E450" s="212"/>
      <c r="K450" s="213"/>
    </row>
    <row r="451" spans="2:11" s="203" customFormat="1">
      <c r="B451" s="211"/>
      <c r="C451" s="211"/>
      <c r="D451" s="212"/>
      <c r="E451" s="212"/>
      <c r="K451" s="213"/>
    </row>
    <row r="452" spans="2:11" s="203" customFormat="1">
      <c r="B452" s="211"/>
      <c r="C452" s="211"/>
      <c r="D452" s="212"/>
      <c r="E452" s="212"/>
      <c r="K452" s="213"/>
    </row>
    <row r="453" spans="2:11" s="203" customFormat="1">
      <c r="B453" s="211"/>
      <c r="C453" s="211"/>
      <c r="D453" s="212"/>
      <c r="E453" s="212"/>
      <c r="K453" s="213"/>
    </row>
    <row r="454" spans="2:11" s="203" customFormat="1">
      <c r="B454" s="211"/>
      <c r="C454" s="211"/>
      <c r="D454" s="212"/>
      <c r="E454" s="212"/>
      <c r="K454" s="213"/>
    </row>
    <row r="455" spans="2:11" s="203" customFormat="1">
      <c r="B455" s="211"/>
      <c r="C455" s="211"/>
      <c r="D455" s="212"/>
      <c r="E455" s="212"/>
      <c r="K455" s="213"/>
    </row>
    <row r="456" spans="2:11" s="203" customFormat="1">
      <c r="B456" s="211"/>
      <c r="C456" s="211"/>
      <c r="D456" s="212"/>
      <c r="E456" s="212"/>
      <c r="K456" s="213"/>
    </row>
    <row r="457" spans="2:11" s="203" customFormat="1">
      <c r="B457" s="211"/>
      <c r="C457" s="211"/>
      <c r="D457" s="212"/>
      <c r="E457" s="212"/>
      <c r="K457" s="213"/>
    </row>
    <row r="458" spans="2:11" s="203" customFormat="1">
      <c r="B458" s="211"/>
      <c r="C458" s="211"/>
      <c r="D458" s="212"/>
      <c r="E458" s="212"/>
      <c r="K458" s="213"/>
    </row>
    <row r="459" spans="2:11" s="203" customFormat="1">
      <c r="B459" s="211"/>
      <c r="C459" s="211"/>
      <c r="D459" s="212"/>
      <c r="E459" s="212"/>
      <c r="K459" s="213"/>
    </row>
    <row r="460" spans="2:11" s="203" customFormat="1">
      <c r="B460" s="211"/>
      <c r="C460" s="211"/>
      <c r="D460" s="212"/>
      <c r="E460" s="212"/>
      <c r="K460" s="213"/>
    </row>
    <row r="461" spans="2:11" s="203" customFormat="1">
      <c r="B461" s="211"/>
      <c r="C461" s="211"/>
      <c r="D461" s="212"/>
      <c r="E461" s="212"/>
      <c r="K461" s="213"/>
    </row>
    <row r="462" spans="2:11" s="203" customFormat="1">
      <c r="B462" s="211"/>
      <c r="C462" s="211"/>
      <c r="D462" s="212"/>
      <c r="E462" s="212"/>
      <c r="K462" s="213"/>
    </row>
    <row r="463" spans="2:11" s="203" customFormat="1">
      <c r="B463" s="211"/>
      <c r="C463" s="211"/>
      <c r="D463" s="212"/>
      <c r="E463" s="212"/>
      <c r="K463" s="213"/>
    </row>
    <row r="464" spans="2:11" s="203" customFormat="1">
      <c r="B464" s="211"/>
      <c r="C464" s="211"/>
      <c r="D464" s="212"/>
      <c r="E464" s="212"/>
      <c r="K464" s="213"/>
    </row>
    <row r="465" spans="2:11" s="203" customFormat="1">
      <c r="B465" s="211"/>
      <c r="C465" s="211"/>
      <c r="D465" s="212"/>
      <c r="E465" s="212"/>
      <c r="K465" s="213"/>
    </row>
    <row r="466" spans="2:11" s="203" customFormat="1">
      <c r="B466" s="211"/>
      <c r="C466" s="211"/>
      <c r="D466" s="212"/>
      <c r="E466" s="212"/>
      <c r="K466" s="213"/>
    </row>
    <row r="467" spans="2:11" s="203" customFormat="1">
      <c r="B467" s="211"/>
      <c r="C467" s="211"/>
      <c r="D467" s="212"/>
      <c r="E467" s="212"/>
      <c r="K467" s="213"/>
    </row>
    <row r="468" spans="2:11" s="203" customFormat="1">
      <c r="B468" s="211"/>
      <c r="C468" s="211"/>
      <c r="D468" s="212"/>
      <c r="E468" s="212"/>
      <c r="K468" s="213"/>
    </row>
    <row r="469" spans="2:11" s="203" customFormat="1">
      <c r="B469" s="211"/>
      <c r="C469" s="211"/>
      <c r="D469" s="212"/>
      <c r="E469" s="212"/>
      <c r="K469" s="213"/>
    </row>
    <row r="470" spans="2:11" s="203" customFormat="1">
      <c r="B470" s="211"/>
      <c r="C470" s="211"/>
      <c r="D470" s="212"/>
      <c r="E470" s="212"/>
      <c r="K470" s="213"/>
    </row>
    <row r="471" spans="2:11" s="203" customFormat="1">
      <c r="B471" s="211"/>
      <c r="C471" s="211"/>
      <c r="D471" s="212"/>
      <c r="E471" s="212"/>
      <c r="K471" s="213"/>
    </row>
    <row r="472" spans="2:11" s="203" customFormat="1">
      <c r="B472" s="211"/>
      <c r="C472" s="211"/>
      <c r="D472" s="212"/>
      <c r="E472" s="212"/>
      <c r="K472" s="213"/>
    </row>
    <row r="473" spans="2:11" s="203" customFormat="1">
      <c r="B473" s="216"/>
      <c r="C473" s="216"/>
      <c r="D473" s="212"/>
      <c r="E473" s="212"/>
      <c r="K473" s="213"/>
    </row>
    <row r="474" spans="2:11" s="203" customFormat="1">
      <c r="B474" s="216"/>
      <c r="C474" s="216"/>
      <c r="D474" s="212"/>
      <c r="E474" s="212"/>
      <c r="K474" s="213"/>
    </row>
    <row r="475" spans="2:11" s="203" customFormat="1">
      <c r="B475" s="216"/>
      <c r="C475" s="216"/>
      <c r="D475" s="212"/>
      <c r="E475" s="212"/>
      <c r="K475" s="213"/>
    </row>
    <row r="476" spans="2:11" s="203" customFormat="1">
      <c r="B476" s="216"/>
      <c r="C476" s="216"/>
      <c r="D476" s="212"/>
      <c r="E476" s="212"/>
      <c r="K476" s="213"/>
    </row>
    <row r="477" spans="2:11" s="203" customFormat="1">
      <c r="B477" s="216"/>
      <c r="C477" s="216"/>
      <c r="D477" s="212"/>
      <c r="E477" s="212"/>
      <c r="K477" s="213"/>
    </row>
    <row r="478" spans="2:11" s="203" customFormat="1">
      <c r="B478" s="216"/>
      <c r="C478" s="216"/>
      <c r="D478" s="212"/>
      <c r="E478" s="212"/>
      <c r="K478" s="213"/>
    </row>
    <row r="479" spans="2:11" s="203" customFormat="1">
      <c r="B479" s="216"/>
      <c r="C479" s="216"/>
      <c r="D479" s="212"/>
      <c r="E479" s="212"/>
      <c r="K479" s="213"/>
    </row>
    <row r="480" spans="2:11" s="203" customFormat="1">
      <c r="B480" s="216"/>
      <c r="C480" s="216"/>
      <c r="D480" s="212"/>
      <c r="E480" s="212"/>
      <c r="K480" s="213"/>
    </row>
    <row r="481" spans="2:11" s="203" customFormat="1">
      <c r="B481" s="216"/>
      <c r="C481" s="216"/>
      <c r="D481" s="212"/>
      <c r="E481" s="212"/>
      <c r="K481" s="213"/>
    </row>
    <row r="482" spans="2:11" s="203" customFormat="1">
      <c r="B482" s="216"/>
      <c r="C482" s="216"/>
      <c r="D482" s="212"/>
      <c r="E482" s="212"/>
      <c r="K482" s="213"/>
    </row>
    <row r="483" spans="2:11" s="203" customFormat="1">
      <c r="B483" s="216"/>
      <c r="C483" s="216"/>
      <c r="D483" s="212"/>
      <c r="E483" s="212"/>
      <c r="K483" s="213"/>
    </row>
    <row r="484" spans="2:11" s="203" customFormat="1">
      <c r="B484" s="216"/>
      <c r="C484" s="216"/>
      <c r="D484" s="212"/>
      <c r="E484" s="212"/>
      <c r="K484" s="213"/>
    </row>
    <row r="485" spans="2:11" s="203" customFormat="1">
      <c r="B485" s="216"/>
      <c r="C485" s="216"/>
      <c r="D485" s="212"/>
      <c r="E485" s="212"/>
      <c r="K485" s="213"/>
    </row>
    <row r="486" spans="2:11" s="203" customFormat="1">
      <c r="B486" s="216"/>
      <c r="C486" s="216"/>
      <c r="D486" s="212"/>
      <c r="E486" s="212"/>
      <c r="K486" s="213"/>
    </row>
    <row r="487" spans="2:11" s="203" customFormat="1">
      <c r="B487" s="216"/>
      <c r="C487" s="216"/>
      <c r="D487" s="212"/>
      <c r="E487" s="212"/>
      <c r="K487" s="213"/>
    </row>
    <row r="488" spans="2:11" s="203" customFormat="1">
      <c r="B488" s="216"/>
      <c r="C488" s="216"/>
      <c r="D488" s="212"/>
      <c r="E488" s="212"/>
      <c r="K488" s="213"/>
    </row>
    <row r="489" spans="2:11" s="203" customFormat="1">
      <c r="B489" s="216"/>
      <c r="C489" s="216"/>
      <c r="D489" s="212"/>
      <c r="E489" s="212"/>
      <c r="K489" s="213"/>
    </row>
    <row r="490" spans="2:11" s="203" customFormat="1">
      <c r="B490" s="216"/>
      <c r="C490" s="216"/>
      <c r="D490" s="212"/>
      <c r="E490" s="212"/>
      <c r="K490" s="213"/>
    </row>
    <row r="491" spans="2:11" s="203" customFormat="1">
      <c r="B491" s="216"/>
      <c r="C491" s="216"/>
      <c r="D491" s="212"/>
      <c r="E491" s="212"/>
      <c r="K491" s="213"/>
    </row>
    <row r="492" spans="2:11" s="203" customFormat="1">
      <c r="B492" s="216"/>
      <c r="C492" s="216"/>
      <c r="D492" s="212"/>
      <c r="E492" s="212"/>
      <c r="K492" s="213"/>
    </row>
    <row r="493" spans="2:11" s="203" customFormat="1">
      <c r="B493" s="216"/>
      <c r="C493" s="216"/>
      <c r="D493" s="212"/>
      <c r="E493" s="212"/>
      <c r="K493" s="213"/>
    </row>
    <row r="494" spans="2:11" s="203" customFormat="1">
      <c r="B494" s="216"/>
      <c r="C494" s="216"/>
      <c r="D494" s="212"/>
      <c r="E494" s="212"/>
      <c r="K494" s="213"/>
    </row>
    <row r="495" spans="2:11" s="203" customFormat="1">
      <c r="B495" s="216"/>
      <c r="C495" s="216"/>
      <c r="D495" s="212"/>
      <c r="E495" s="212"/>
      <c r="K495" s="213"/>
    </row>
    <row r="496" spans="2:11" s="203" customFormat="1">
      <c r="B496" s="216"/>
      <c r="C496" s="216"/>
      <c r="D496" s="212"/>
      <c r="E496" s="212"/>
      <c r="K496" s="213"/>
    </row>
    <row r="497" spans="2:11" s="203" customFormat="1">
      <c r="B497" s="216"/>
      <c r="C497" s="216"/>
      <c r="D497" s="212"/>
      <c r="E497" s="212"/>
      <c r="K497" s="213"/>
    </row>
    <row r="498" spans="2:11" s="203" customFormat="1">
      <c r="B498" s="216"/>
      <c r="C498" s="216"/>
      <c r="D498" s="212"/>
      <c r="E498" s="212"/>
      <c r="K498" s="213"/>
    </row>
    <row r="499" spans="2:11" s="203" customFormat="1">
      <c r="B499" s="216"/>
      <c r="C499" s="216"/>
      <c r="D499" s="212"/>
      <c r="E499" s="212"/>
      <c r="K499" s="213"/>
    </row>
    <row r="500" spans="2:11" s="203" customFormat="1">
      <c r="B500" s="216"/>
      <c r="C500" s="216"/>
      <c r="D500" s="212"/>
      <c r="E500" s="212"/>
      <c r="K500" s="213"/>
    </row>
    <row r="501" spans="2:11" s="203" customFormat="1">
      <c r="B501" s="216"/>
      <c r="C501" s="216"/>
      <c r="D501" s="212"/>
      <c r="E501" s="212"/>
      <c r="K501" s="213"/>
    </row>
  </sheetData>
  <mergeCells count="37">
    <mergeCell ref="F8:O8"/>
    <mergeCell ref="F9:O9"/>
    <mergeCell ref="F10:O10"/>
    <mergeCell ref="A301:G301"/>
    <mergeCell ref="A300:G300"/>
    <mergeCell ref="A1:O1"/>
    <mergeCell ref="A2:O2"/>
    <mergeCell ref="A4:E4"/>
    <mergeCell ref="A5:E5"/>
    <mergeCell ref="A6:E6"/>
    <mergeCell ref="A7:E7"/>
    <mergeCell ref="F4:O4"/>
    <mergeCell ref="F5:O5"/>
    <mergeCell ref="F6:O6"/>
    <mergeCell ref="F7:O7"/>
    <mergeCell ref="L12:M12"/>
    <mergeCell ref="A8:E8"/>
    <mergeCell ref="A9:E9"/>
    <mergeCell ref="A10:E10"/>
    <mergeCell ref="P12:S12"/>
    <mergeCell ref="T12:W12"/>
    <mergeCell ref="A14:O14"/>
    <mergeCell ref="A156:O156"/>
    <mergeCell ref="A299:G299"/>
    <mergeCell ref="A230:O230"/>
    <mergeCell ref="A270:O270"/>
    <mergeCell ref="A11:M11"/>
    <mergeCell ref="A12:A13"/>
    <mergeCell ref="B12:B13"/>
    <mergeCell ref="C12:C13"/>
    <mergeCell ref="D12:D13"/>
    <mergeCell ref="E12:E13"/>
    <mergeCell ref="F12:G12"/>
    <mergeCell ref="H12:H13"/>
    <mergeCell ref="I12:J12"/>
    <mergeCell ref="K12:K13"/>
    <mergeCell ref="N12:N13"/>
  </mergeCells>
  <hyperlinks>
    <hyperlink ref="B48" display="90.00.3"/>
    <hyperlink ref="B177" display="90.00.3"/>
    <hyperlink ref="B176" display="90.00.3"/>
    <hyperlink ref="B179" display="90.00.3"/>
  </hyperlink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Nrostovtsev</cp:lastModifiedBy>
  <cp:lastPrinted>2012-12-26T14:38:45Z</cp:lastPrinted>
  <dcterms:created xsi:type="dcterms:W3CDTF">1996-10-08T23:32:33Z</dcterms:created>
  <dcterms:modified xsi:type="dcterms:W3CDTF">2012-12-26T14:59:16Z</dcterms:modified>
</cp:coreProperties>
</file>